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-96" windowWidth="23040" windowHeight="4644"/>
  </bookViews>
  <sheets>
    <sheet name="Price Catalog 19-20 Amendment 1" sheetId="1" r:id="rId1"/>
    <sheet name="Sheet3" sheetId="4" state="hidden" r:id="rId2"/>
  </sheets>
  <definedNames>
    <definedName name="_xlnm._FilterDatabase" localSheetId="0" hidden="1">'Price Catalog 19-20 Amendment 1'!$C$9:$X$117</definedName>
    <definedName name="Category">Sheet3!$A$1:$A$31</definedName>
    <definedName name="Description">#REF!</definedName>
    <definedName name="_xlnm.Print_Area" localSheetId="0">'Price Catalog 19-20 Amendment 1'!$A$1:$X$119</definedName>
    <definedName name="_xlnm.Print_Titles" localSheetId="0">'Price Catalog 19-20 Amendment 1'!$6:$10</definedName>
    <definedName name="Quantity">#REF!</definedName>
  </definedNames>
  <calcPr calcId="145621"/>
</workbook>
</file>

<file path=xl/calcChain.xml><?xml version="1.0" encoding="utf-8"?>
<calcChain xmlns="http://schemas.openxmlformats.org/spreadsheetml/2006/main">
  <c r="U12" i="1" l="1"/>
  <c r="W12" i="1" s="1"/>
  <c r="U11" i="1"/>
  <c r="W11" i="1" s="1"/>
  <c r="P50" i="1" l="1"/>
  <c r="N72" i="1" l="1"/>
  <c r="O72" i="1" s="1"/>
  <c r="N71" i="1"/>
  <c r="O71" i="1" s="1"/>
  <c r="N70" i="1"/>
  <c r="O70" i="1" s="1"/>
  <c r="N69" i="1"/>
  <c r="O69" i="1" s="1"/>
  <c r="N68" i="1"/>
  <c r="O68" i="1" s="1"/>
  <c r="N67" i="1"/>
  <c r="O67" i="1" s="1"/>
  <c r="N66" i="1"/>
  <c r="O66" i="1" s="1"/>
  <c r="N65" i="1"/>
  <c r="O65" i="1" s="1"/>
  <c r="W20" i="1" l="1"/>
  <c r="W19" i="1"/>
  <c r="P19" i="1"/>
  <c r="W18" i="1"/>
  <c r="P18" i="1"/>
  <c r="U17" i="1"/>
  <c r="W17" i="1" s="1"/>
  <c r="U16" i="1"/>
  <c r="W16" i="1" s="1"/>
  <c r="U15" i="1"/>
  <c r="W15" i="1" s="1"/>
  <c r="U14" i="1"/>
  <c r="W14" i="1" s="1"/>
  <c r="U13" i="1"/>
  <c r="W13" i="1" s="1"/>
  <c r="O94" i="1" l="1"/>
  <c r="U94" i="1" s="1"/>
  <c r="W94" i="1" s="1"/>
  <c r="S64" i="1" l="1"/>
  <c r="O64" i="1"/>
  <c r="U108" i="1" l="1"/>
  <c r="O108" i="1"/>
  <c r="U107" i="1"/>
  <c r="O107" i="1"/>
  <c r="U106" i="1"/>
  <c r="O106" i="1"/>
  <c r="P106" i="1" l="1"/>
  <c r="P108" i="1"/>
  <c r="P107" i="1"/>
</calcChain>
</file>

<file path=xl/sharedStrings.xml><?xml version="1.0" encoding="utf-8"?>
<sst xmlns="http://schemas.openxmlformats.org/spreadsheetml/2006/main" count="1207" uniqueCount="401">
  <si>
    <t>Super Co-Op - Santa Clarita Valley School Food Services Agency</t>
  </si>
  <si>
    <t>USDA Foods End Products SEPDS Information</t>
  </si>
  <si>
    <t>Pricing Information</t>
  </si>
  <si>
    <t>Commercial Equivalents</t>
  </si>
  <si>
    <t>Net Off Invoice</t>
  </si>
  <si>
    <t xml:space="preserve">Fee for Service </t>
  </si>
  <si>
    <t>Net Weight Per Case (lbs.)</t>
  </si>
  <si>
    <t>Servings Per Case</t>
  </si>
  <si>
    <t>Net Weight per Serving (oz.)</t>
  </si>
  <si>
    <t>Net Off Invoice Discount off Commercial Price</t>
  </si>
  <si>
    <t>Case Price</t>
  </si>
  <si>
    <t>Quantity</t>
  </si>
  <si>
    <t>Commercial Item Manufacturer Code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</si>
  <si>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</si>
  <si>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</si>
  <si>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</si>
  <si>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</si>
  <si>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</si>
  <si>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</si>
  <si>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</si>
  <si>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</si>
  <si>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</si>
  <si>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</si>
  <si>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</si>
  <si>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M</t>
  </si>
  <si>
    <t>N</t>
  </si>
  <si>
    <t>Q</t>
  </si>
  <si>
    <t>R</t>
  </si>
  <si>
    <t>S</t>
  </si>
  <si>
    <t>T</t>
  </si>
  <si>
    <t>U</t>
  </si>
  <si>
    <t>V</t>
  </si>
  <si>
    <t>O</t>
  </si>
  <si>
    <t>Commercial Price 
FOB Distributor</t>
  </si>
  <si>
    <t>Commercial Price 
FOB Manufacturer</t>
  </si>
  <si>
    <t>ASIAN</t>
  </si>
  <si>
    <t>BAKERY</t>
  </si>
  <si>
    <t>BREAKFAST</t>
  </si>
  <si>
    <t>BURRITOS</t>
  </si>
  <si>
    <t>BOXED MEALS</t>
  </si>
  <si>
    <t>CHEESE</t>
  </si>
  <si>
    <t>CANNED GOODS</t>
  </si>
  <si>
    <t>CONDIMENTS</t>
  </si>
  <si>
    <t>COOKIES</t>
  </si>
  <si>
    <t>DRESSING</t>
  </si>
  <si>
    <t>EGGS</t>
  </si>
  <si>
    <t>FISH</t>
  </si>
  <si>
    <t>HISPANIC</t>
  </si>
  <si>
    <t>ITALIAN</t>
  </si>
  <si>
    <t>MUFFIN</t>
  </si>
  <si>
    <t>NUTS</t>
  </si>
  <si>
    <t>PASTA</t>
  </si>
  <si>
    <t>PIZZA</t>
  </si>
  <si>
    <t>POCKETS</t>
  </si>
  <si>
    <t>POTATOES</t>
  </si>
  <si>
    <t>SANDWICHES</t>
  </si>
  <si>
    <t>SAUCES</t>
  </si>
  <si>
    <t>SNACKS</t>
  </si>
  <si>
    <t>SOUPS</t>
  </si>
  <si>
    <t>VEGETARIAN</t>
  </si>
  <si>
    <t>BEEF</t>
  </si>
  <si>
    <t>CHICKEN</t>
  </si>
  <si>
    <t>TURKEY</t>
  </si>
  <si>
    <t>PORK</t>
  </si>
  <si>
    <t>FRUIT</t>
  </si>
  <si>
    <t>truckload</t>
  </si>
  <si>
    <t>TOMATO</t>
  </si>
  <si>
    <t>L</t>
  </si>
  <si>
    <t>1/2 truckload</t>
  </si>
  <si>
    <t>2 pallets</t>
  </si>
  <si>
    <t>Meets USDA Buy American Provision
Y=Yes
N=No</t>
  </si>
  <si>
    <t>Y</t>
  </si>
  <si>
    <t>Select Best
Product 
Category</t>
  </si>
  <si>
    <t>WBSCM USDA Foods Material Code</t>
  </si>
  <si>
    <t>WBSCM USDA Foods Material Description</t>
  </si>
  <si>
    <t>USDA Foods Inventory Drawdown per case</t>
  </si>
  <si>
    <t>USDA Foods Value per Pound</t>
  </si>
  <si>
    <t>USDA Foods Value per Case</t>
  </si>
  <si>
    <t>Manufacturer Item Code</t>
  </si>
  <si>
    <t>End Product Description</t>
  </si>
  <si>
    <t>Processed USDA Foods Products and Commercial Equivalents - Price Catalog - SY2019-20</t>
  </si>
  <si>
    <t>Request for Proposals No. 1902 - Amendment #1</t>
  </si>
  <si>
    <t>RESULTS</t>
  </si>
  <si>
    <t>Turkey Breast Strips</t>
  </si>
  <si>
    <t>700444</t>
  </si>
  <si>
    <t>Turkey Chilled-Bulk</t>
  </si>
  <si>
    <t>3,000 lbs.</t>
  </si>
  <si>
    <t>3000 lbs.</t>
  </si>
  <si>
    <t>Manufacturer</t>
  </si>
  <si>
    <t xml:space="preserve">Line No. </t>
  </si>
  <si>
    <t>Cargill Meat Solutions</t>
  </si>
  <si>
    <t>Frecnch Bread Pepperoni Pizza Wrapped</t>
  </si>
  <si>
    <t>74815</t>
  </si>
  <si>
    <t>y</t>
  </si>
  <si>
    <t>cheese Mozz LM part skim frz lvs 8/6 lb</t>
  </si>
  <si>
    <t>1/2 truck</t>
  </si>
  <si>
    <t>1/2  truckload</t>
  </si>
  <si>
    <t>no minimim</t>
  </si>
  <si>
    <t>Pepperoni Wedge Pizza</t>
  </si>
  <si>
    <t>82070</t>
  </si>
  <si>
    <t>Smothered and Covered Waffle ( Double Crust Breakfst Pizza with Sausage)</t>
  </si>
  <si>
    <t>83060</t>
  </si>
  <si>
    <t>Tony Roberts Co.</t>
  </si>
  <si>
    <t>Buffalo Turkey Breast Snack Sticks</t>
  </si>
  <si>
    <t>207430</t>
  </si>
  <si>
    <t>TURKEY CHILLED -BULK</t>
  </si>
  <si>
    <t>4000 LBS</t>
  </si>
  <si>
    <t>207130</t>
  </si>
  <si>
    <t>All Natural Sliced Turkey Ham 4-5.25 lb units</t>
  </si>
  <si>
    <t>256835</t>
  </si>
  <si>
    <t>TURKEY THIGHS BNLS SKNLS CHILLED-BULK</t>
  </si>
  <si>
    <t>Pre-Cooked Turkey Sausage &amp; Country Gravy
(White &amp; Dark Meat) 
(1 oz MT/MT ALT)</t>
  </si>
  <si>
    <t>284328</t>
  </si>
  <si>
    <t>Reduced Sodium Smoked Uncured White Turkey Frank</t>
  </si>
  <si>
    <t>611818</t>
  </si>
  <si>
    <t>Turkey Kielbasa</t>
  </si>
  <si>
    <t>613620</t>
  </si>
  <si>
    <t>Pre-Cooked Turkey Sausage Patty (1 oz MT/MT/ALT)</t>
  </si>
  <si>
    <t>613835</t>
  </si>
  <si>
    <t>Pre-Cooked Turkey Traditional Meatloaf (White &amp; Dark Meat)</t>
  </si>
  <si>
    <t>614710</t>
  </si>
  <si>
    <t>Pre-Cooked Turkey Taco Meatloaf (White &amp; Dark Meat)</t>
  </si>
  <si>
    <t>614810</t>
  </si>
  <si>
    <t>Pre-Cooked All Natural Turkey Breast Strips</t>
  </si>
  <si>
    <t>616920</t>
  </si>
  <si>
    <t>Jennie-O Turkey Store</t>
  </si>
  <si>
    <t>Pastrami Burrito</t>
  </si>
  <si>
    <t>TPC11</t>
  </si>
  <si>
    <t>RF Cheddar</t>
  </si>
  <si>
    <t>25 cases</t>
  </si>
  <si>
    <t>Tamale Pie Green</t>
  </si>
  <si>
    <t>BTPG83</t>
  </si>
  <si>
    <t>Tamale Pie Red</t>
  </si>
  <si>
    <t>BTPR64</t>
  </si>
  <si>
    <t>Michael B's</t>
  </si>
  <si>
    <t>Puffed Fried Egg Patty with Yolk</t>
  </si>
  <si>
    <t>46025-85840-00</t>
  </si>
  <si>
    <t>EGGS WHOLE LIQ BULK-TANK</t>
  </si>
  <si>
    <t>order min 1,000 lbs</t>
  </si>
  <si>
    <t>N/A</t>
  </si>
  <si>
    <t>Michael Foods</t>
  </si>
  <si>
    <t>PEPPER JACK CIABATTA CHEESE MELT SANDWICH</t>
  </si>
  <si>
    <t>16935</t>
  </si>
  <si>
    <t>CHEESE NAT AMER FBD BARREL - 500 LB (40800)</t>
  </si>
  <si>
    <t>5000# COMBINED</t>
  </si>
  <si>
    <t>1 PALLET</t>
  </si>
  <si>
    <t>IW PEPPER JACK CIABATTA CHEESE MELT SANDWICH</t>
  </si>
  <si>
    <t>16945</t>
  </si>
  <si>
    <t>WG BREAKFAST BOWTIE W/EGG &amp; PEPPER JACK CHEESE</t>
  </si>
  <si>
    <t>25343</t>
  </si>
  <si>
    <t>IW WG BREAKFAST BOWTIE W/EGG &amp; PEPPER JACK CHEESE</t>
  </si>
  <si>
    <t>25344</t>
  </si>
  <si>
    <t>THE ITALIAN WRAP MEAL</t>
  </si>
  <si>
    <t>61938</t>
  </si>
  <si>
    <t>7 PALLETS</t>
  </si>
  <si>
    <t>COMBO TURKEY SALAMI, BOLOGNA &amp; CHEESE HOAGIE MEAL</t>
  </si>
  <si>
    <t>61920S</t>
  </si>
  <si>
    <t>ES Foods</t>
  </si>
  <si>
    <t>NAE CN WG Hot &amp; Spicy Breaded Chicken Patty</t>
  </si>
  <si>
    <t>776666</t>
  </si>
  <si>
    <t>Yes</t>
  </si>
  <si>
    <t>Chicken Large Chilled - Bulk White &amp; Dark</t>
  </si>
  <si>
    <t>5000#</t>
  </si>
  <si>
    <t>10,000#</t>
  </si>
  <si>
    <t>CN WG Breaded Dark Meat Smackers NAE</t>
  </si>
  <si>
    <t>770458</t>
  </si>
  <si>
    <t>Chicken Large Chilled -Bulk Dark</t>
  </si>
  <si>
    <t>Gold Kist Dark Meat Sausage</t>
  </si>
  <si>
    <t>776390</t>
  </si>
  <si>
    <t>Gold Kist Dark Meat Chicken Italian Meatballs</t>
  </si>
  <si>
    <t>776410</t>
  </si>
  <si>
    <t>Pilgrim's Pride/Goldkist</t>
  </si>
  <si>
    <t>Garlic Basil Chicken Meatballs with Mozzarella Fully Cooked</t>
  </si>
  <si>
    <t>91401</t>
  </si>
  <si>
    <t>100103D</t>
  </si>
  <si>
    <t>CHICKEN LARGE CHILLED - BULK DARK</t>
  </si>
  <si>
    <t>9800 LBS</t>
  </si>
  <si>
    <t>2800 LBS</t>
  </si>
  <si>
    <t>Jalapeno Mango Chicken Meatball with Monterey Jack Fully Cooked</t>
  </si>
  <si>
    <t>91402</t>
  </si>
  <si>
    <t>Dill Seasoned WG Chicken Breast Fillet Fully Cooked</t>
  </si>
  <si>
    <t>13443</t>
  </si>
  <si>
    <t>100103W</t>
  </si>
  <si>
    <t>CHICKEN LARGE CHILLED - BULK WHITE</t>
  </si>
  <si>
    <t>Dill Seasoned WG Chicken Slider Fillet Fully Cooked</t>
  </si>
  <si>
    <t>13444</t>
  </si>
  <si>
    <t>Dill Seasoned WG Breaded Boneless Wings Fully Cooked</t>
  </si>
  <si>
    <t>23417</t>
  </si>
  <si>
    <t>CN Artisan WG Dark Meat Poppers Fully Cooked</t>
  </si>
  <si>
    <t>94403</t>
  </si>
  <si>
    <t>Rich Chicks</t>
  </si>
  <si>
    <t>WG Nacho Pretzel Pocket IW, 5.5oz</t>
  </si>
  <si>
    <t>50821</t>
  </si>
  <si>
    <t>CHEESE MOZ LM PART SKM SHRD FRZ BOX-30LB</t>
  </si>
  <si>
    <t>300 cases</t>
  </si>
  <si>
    <t>No minimum</t>
  </si>
  <si>
    <t>CHEESE CHED YEL BLOCK-40 LB (40800)</t>
  </si>
  <si>
    <t>WG Nacho Pretzel Pocket BULK, 5.5oz</t>
  </si>
  <si>
    <t>50831</t>
  </si>
  <si>
    <t>Buena Vista Foods</t>
  </si>
  <si>
    <t>Red Gold BBQ Sauce / Naturally Balanced (Made with Sugar/ Enhanced Low Sodium) - 114 oz. Jugs NO Pump</t>
  </si>
  <si>
    <t>REDOA9PNPNEL</t>
  </si>
  <si>
    <t>TOMATO PASTE FOR BULK PROCESSING</t>
  </si>
  <si>
    <t>1/2 truckoad</t>
  </si>
  <si>
    <t>Red Gold</t>
  </si>
  <si>
    <t>Tyson</t>
  </si>
  <si>
    <t>CN Fully Food Sliced NAE Chicken with Au Jus</t>
  </si>
  <si>
    <t>10000099823 (027653-0928)</t>
  </si>
  <si>
    <t>5,000# per drop location</t>
  </si>
  <si>
    <t>FC WG Breaded Chicken Patties on a WG Biscuit</t>
  </si>
  <si>
    <t>10365230928 (036523-0928)</t>
  </si>
  <si>
    <t>FC Pancake Sausage Bites (5/0.58 oz pieces)</t>
  </si>
  <si>
    <t>10195430928 (019543-0928)</t>
  </si>
  <si>
    <t>FC WG Portioned, Breaded Dill Flavored Chicken Chunks with RMT</t>
  </si>
  <si>
    <t>10364760928 (036476-0928)</t>
  </si>
  <si>
    <t>FC Homestyle Breaded Chicken Breast Tenderloins (whole muscle)</t>
  </si>
  <si>
    <t>10368640928 (036864-0928)</t>
  </si>
  <si>
    <t>3.42 avg.</t>
  </si>
  <si>
    <t>FC, Whole Grain, Portioned, Breaded Nashville Hot Style Chicken Strips</t>
  </si>
  <si>
    <t>10000038479 (038479-0928)</t>
  </si>
  <si>
    <t>FC WG Chicken Corn Dogs, Batter Wrapped Uncured Chicken Frank on a Stick</t>
  </si>
  <si>
    <t>10363650928 (036365-0928)</t>
  </si>
  <si>
    <t>Fully Cooked Meatloaf with cheese with ketchup glaze Mini Twin Sandwich on a Whole Grain Bun</t>
  </si>
  <si>
    <t>10000036458 (97694)</t>
  </si>
  <si>
    <t>BEEF COARSE GROUND FRZ CTN-60 LB</t>
  </si>
  <si>
    <t>10000037342 (97695)</t>
  </si>
  <si>
    <t>Fully Cooked Meatloaf with cheese with ketchup glaze</t>
  </si>
  <si>
    <t>10000037344 (97693)</t>
  </si>
  <si>
    <t>10000037343 (97692)</t>
  </si>
  <si>
    <t>Fully Cooked All-Natural Beef Meatball
(serving size: 3 meatballs = 2.8 oz)</t>
  </si>
  <si>
    <t>10000097689 (97689)</t>
  </si>
  <si>
    <t>10000097688 (97688)</t>
  </si>
  <si>
    <t>Fully Cooked All-Natural Beef Meatball (serving size: 6 meatballs = 2.8 oz)</t>
  </si>
  <si>
    <t>10000097687 (97687)</t>
  </si>
  <si>
    <t>10000097686 (97686)</t>
  </si>
  <si>
    <t>25% RS, 50%  RF Mac and Cheese Entrée</t>
  </si>
  <si>
    <t>43294</t>
  </si>
  <si>
    <t>CHEESE NAT AMER FBD BARREL-500 LB (40800)</t>
  </si>
  <si>
    <t>5000 LBS combined order minimum</t>
  </si>
  <si>
    <t>Mild Cheddar Cheese Cracker Cuts</t>
  </si>
  <si>
    <t>44006</t>
  </si>
  <si>
    <t>Land O'Lakes</t>
  </si>
  <si>
    <t>BREADED MOZZARELLA STICK</t>
  </si>
  <si>
    <t>77070</t>
  </si>
  <si>
    <t>Cheese Mozz lm Pt skm</t>
  </si>
  <si>
    <t>1/4 truckload</t>
  </si>
  <si>
    <t xml:space="preserve">The Fathers Table </t>
  </si>
  <si>
    <t>Wild Mike's   16"   W/G, WHOLE,         4-Meat pizza</t>
  </si>
  <si>
    <t>15013</t>
  </si>
  <si>
    <t>Mozzarella Cheese</t>
  </si>
  <si>
    <t>-</t>
  </si>
  <si>
    <t>2 pallets,                  Mix &amp; Match</t>
  </si>
  <si>
    <t>Any Amount</t>
  </si>
  <si>
    <t>S.A. Piazza</t>
  </si>
  <si>
    <t>JTM</t>
  </si>
  <si>
    <t>WGR Mini Pancake &amp; Sausage Bites</t>
  </si>
  <si>
    <t>5091</t>
  </si>
  <si>
    <t>Turkey Thighs Bulk Pack</t>
  </si>
  <si>
    <t>4,000#</t>
  </si>
  <si>
    <t>BD 16" Scratch Ready WG Cheese</t>
  </si>
  <si>
    <t>68594</t>
  </si>
  <si>
    <t>Mozz Cheese</t>
  </si>
  <si>
    <t>Truckload</t>
  </si>
  <si>
    <t>5K combined case order</t>
  </si>
  <si>
    <t>7K minimum order</t>
  </si>
  <si>
    <t>BD Original White Flour 16" Cheese</t>
  </si>
  <si>
    <t>73142</t>
  </si>
  <si>
    <t>BD Original White Flour 16" Pepperoni</t>
  </si>
  <si>
    <t>73143</t>
  </si>
  <si>
    <t>NEW TNY WG 100% Mozz Turkey Sausage Breakfast IW</t>
  </si>
  <si>
    <t>63916</t>
  </si>
  <si>
    <r>
      <t xml:space="preserve">BS 2.5 WS SAUS EGG CHEESE SLIDER / </t>
    </r>
    <r>
      <rPr>
        <b/>
        <sz val="11"/>
        <color rgb="FFC00000"/>
        <rFont val="Calibri"/>
        <family val="2"/>
        <scheme val="minor"/>
      </rPr>
      <t>DISCONTINUED</t>
    </r>
  </si>
  <si>
    <t>55226</t>
  </si>
  <si>
    <t>7K Minimum</t>
  </si>
  <si>
    <t>Schwan's Food Service, Inc.</t>
  </si>
  <si>
    <t>The BCR Burrito</t>
  </si>
  <si>
    <t>71883</t>
  </si>
  <si>
    <t>40# Y-Cheddar</t>
  </si>
  <si>
    <t>5,000 Lbs</t>
  </si>
  <si>
    <t>500 Lbs</t>
  </si>
  <si>
    <t>Bean &amp; Two Cheese Dip</t>
  </si>
  <si>
    <t>73348</t>
  </si>
  <si>
    <t>RF Chs Enchiladas in Sauce</t>
  </si>
  <si>
    <t>73350</t>
  </si>
  <si>
    <t>MCI Foods</t>
  </si>
  <si>
    <t>NAE Tangerine Chicken WG</t>
  </si>
  <si>
    <t>72001NAE</t>
  </si>
  <si>
    <t>Chicken Legs Chilled-Bulk</t>
  </si>
  <si>
    <t>3 Pallets. Mixed chicken, noodles, rice ok</t>
  </si>
  <si>
    <t>NAE General Tso's Chicken WG</t>
  </si>
  <si>
    <t>72003NAE</t>
  </si>
  <si>
    <t>NAE Japanese Cherry Blossom Chicken WG</t>
  </si>
  <si>
    <t>72005NAE</t>
  </si>
  <si>
    <t>NAE Sriracha Honey Chicken WG</t>
  </si>
  <si>
    <t>72013NAE</t>
  </si>
  <si>
    <t>NAE Teriyaki Chicken</t>
  </si>
  <si>
    <t>73001NAE</t>
  </si>
  <si>
    <t>Asian Food Solutions</t>
  </si>
  <si>
    <t>Yakisoba Noodles - Nested</t>
  </si>
  <si>
    <t>22003WG</t>
  </si>
  <si>
    <t>Flour Baker Hearth Blch-Bulk</t>
  </si>
  <si>
    <t>Chow Mein Noodles with Veggies</t>
  </si>
  <si>
    <t>22101WG</t>
  </si>
  <si>
    <t>Vegetable Fried Rice</t>
  </si>
  <si>
    <t>78001</t>
  </si>
  <si>
    <t>Chicken Shreds</t>
  </si>
  <si>
    <t>Chicken Large Chilled</t>
  </si>
  <si>
    <t>3 pallets, no mixed products w/in pallet</t>
  </si>
  <si>
    <t>Beef Shreds</t>
  </si>
  <si>
    <t>Beef BNLS Special Trim</t>
  </si>
  <si>
    <t xml:space="preserve">
470500 </t>
  </si>
  <si>
    <t>Pork Shreds</t>
  </si>
  <si>
    <t>Pork Pinic BNLS Frz</t>
  </si>
  <si>
    <t xml:space="preserve">
470510 </t>
  </si>
  <si>
    <t>Comida Vida</t>
  </si>
  <si>
    <t>Chicken &amp; Cheese Tamale</t>
  </si>
  <si>
    <t>Chicken Tinga</t>
  </si>
  <si>
    <t>Whole Grain Rich Sweet Hawaiian Roll Dough</t>
  </si>
  <si>
    <t>16206</t>
  </si>
  <si>
    <t>FLOUR BREAD-BULK</t>
  </si>
  <si>
    <t>3,000 LB COMBINED</t>
  </si>
  <si>
    <t>Whole Grain Maple Waffle Flatbread</t>
  </si>
  <si>
    <t>17279</t>
  </si>
  <si>
    <t>Reduced Sodium Biscuit Dough</t>
  </si>
  <si>
    <t>16900</t>
  </si>
  <si>
    <t>Whole Grain Rich Biscuit Stick Dough</t>
  </si>
  <si>
    <t>16830</t>
  </si>
  <si>
    <t>Biscuit Stick Dough</t>
  </si>
  <si>
    <t>16317</t>
  </si>
  <si>
    <t>17673</t>
  </si>
  <si>
    <r>
      <t>16" White Freshn Ready Crust w/SAUCE RING</t>
    </r>
    <r>
      <rPr>
        <sz val="11"/>
        <color rgb="FFFF0000"/>
        <rFont val="Calibri"/>
        <family val="2"/>
        <scheme val="minor"/>
      </rPr>
      <t xml:space="preserve"> </t>
    </r>
  </si>
  <si>
    <t>Rich Products</t>
  </si>
  <si>
    <t>Nardone Bros.</t>
  </si>
  <si>
    <t>WW Pizzeria Style Garlic Chicken Pizza</t>
  </si>
  <si>
    <t>16WPSGC2</t>
  </si>
  <si>
    <t>YES</t>
  </si>
  <si>
    <t>LMPS</t>
  </si>
  <si>
    <t>WW Self Rising Four Cheese Pizza</t>
  </si>
  <si>
    <t>16WSRFC</t>
  </si>
  <si>
    <t>WW Self-Rising Buffalo Style Chicken Pizza</t>
  </si>
  <si>
    <t>16WSRBC</t>
  </si>
  <si>
    <t>WW Self-Rising Four Cheese Turkey Pepperoni Pizza</t>
  </si>
  <si>
    <t>16WSRFCTP2</t>
  </si>
  <si>
    <t>Whole Wheat Breakfast Pizza Bagel</t>
  </si>
  <si>
    <t>96WBR</t>
  </si>
  <si>
    <t>Whole Wheat Turkey Breakfast Pizza Bagel, IW</t>
  </si>
  <si>
    <t>M96WTBR</t>
  </si>
  <si>
    <t>3x5 Whole Wheat Breakfast Flatbread</t>
  </si>
  <si>
    <t>80WBF</t>
  </si>
  <si>
    <t>3x5 Whole Wheat Turkey Breakfast Flatbread</t>
  </si>
  <si>
    <t>80WTBF</t>
  </si>
  <si>
    <t>Simplot Conquest® Crispy Potato Strips</t>
  </si>
  <si>
    <t>10071179046158</t>
  </si>
  <si>
    <t>POTATO BULK FOR PROCESS FRZ</t>
  </si>
  <si>
    <t>38k lbs combined frozen</t>
  </si>
  <si>
    <t>20k lbs combined frozen</t>
  </si>
  <si>
    <t>7.5k lbs combined frozen</t>
  </si>
  <si>
    <t>JR Simplot Co.</t>
  </si>
  <si>
    <t>National Food Group</t>
  </si>
  <si>
    <t>Shelf Stable Original Hummus Cup, IW</t>
  </si>
  <si>
    <t>A5000</t>
  </si>
  <si>
    <t>A5100</t>
  </si>
  <si>
    <t>A5200</t>
  </si>
  <si>
    <t>Shelf Stable Red Pepper Hummus Cup</t>
  </si>
  <si>
    <t>Shelf Stable Taco Hummus Cup</t>
  </si>
  <si>
    <t>Beans Garbanzo Can - 6/10</t>
  </si>
  <si>
    <t>half truckload</t>
  </si>
  <si>
    <t>NA</t>
  </si>
  <si>
    <t>Alpha Foods</t>
  </si>
  <si>
    <t>SIMPLY DELICIOUS 16"  MEGA MEAT PIZZA WITH WHOLE GRAIN SKINNY CRUST</t>
  </si>
  <si>
    <t>SD169WS</t>
  </si>
  <si>
    <t>Cheese Mozz LM PT SKM UNFZ PROC PK</t>
  </si>
  <si>
    <t>6 pallets</t>
  </si>
  <si>
    <t>1 pallet</t>
  </si>
  <si>
    <t>SIMPLY DELICIOUS 16" All BEEF-PEPPERONI (no pork) PIZZA WITH WHOLE GRAIN SKINNY CRUST</t>
  </si>
  <si>
    <t>SD164BWS</t>
  </si>
  <si>
    <t>Pricing good January 1 - June 30, 2020</t>
  </si>
  <si>
    <t>Red font indicates changes from original RFP results</t>
  </si>
  <si>
    <t>Gilman Cheese</t>
  </si>
  <si>
    <t>Buffalo Cheddar Bars, IW, 1 oz</t>
  </si>
  <si>
    <t>Buffalo Cheddar Bars, Iw, 2oz</t>
  </si>
  <si>
    <t>Ranch Cheddar Bars, IW, 1 oz</t>
  </si>
  <si>
    <t>Ranch Cheddar Bars, IW, 2oz</t>
  </si>
  <si>
    <t>G16001PLKBUFF</t>
  </si>
  <si>
    <t>G8492BRKBUFF</t>
  </si>
  <si>
    <t>G16001PLKRANCH</t>
  </si>
  <si>
    <t>G8402BRKRANCH</t>
  </si>
  <si>
    <t>Cheese Cheddar</t>
  </si>
  <si>
    <t>1/2 T</t>
  </si>
  <si>
    <t>2 Pallets</t>
  </si>
  <si>
    <t>Kraft Heinz</t>
  </si>
  <si>
    <t>Heinz Ketchup 10lb KOSHER Jug 114oz</t>
  </si>
  <si>
    <t>Bell Orto Tranditional Pizza Sauce 6lb</t>
  </si>
  <si>
    <t>Bell Orto Pasta Sauce w Oil &amp; Herb</t>
  </si>
  <si>
    <t>Madiera Farms Tater Bites 8/6lb</t>
  </si>
  <si>
    <t>13000514910</t>
  </si>
  <si>
    <t>13000568005</t>
  </si>
  <si>
    <t>13000569101</t>
  </si>
  <si>
    <t>13120079259</t>
  </si>
  <si>
    <t>10195430928 
(019543-0928)</t>
  </si>
  <si>
    <t>Published 12/19/2019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</si>
</sst>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000"/>
    <numFmt numFmtId="166" formatCode="&quot;$&quot;#,##0.0000"/>
    <numFmt numFmtId="167" formatCode="_(&quot;$&quot;* #,##0.0000_);_(&quot;$&quot;* \(#,##0.0000\);_(&quot;$&quot;* &quot;-&quot;??_);_(@_)"/>
    <numFmt numFmtId="168" formatCode="&quot;$&quot;#,##0.00"/>
  </numFmts>
  <fonts count="9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15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Arial"/>
      <family val="2"/>
    </font>
    <font>
      <sz val="15"/>
      <name val="Calibri"/>
      <family val="2"/>
      <scheme val="minor"/>
    </font>
    <font>
      <b/>
      <sz val="15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sz val="11"/>
      <color indexed="9"/>
      <name val="Calibri"/>
      <family val="2"/>
    </font>
    <font>
      <sz val="10"/>
      <color theme="0"/>
      <name val="Calibri"/>
      <family val="2"/>
      <scheme val="minor"/>
    </font>
    <font>
      <sz val="11"/>
      <color indexed="20"/>
      <name val="Calibri"/>
      <family val="2"/>
    </font>
    <font>
      <sz val="11"/>
      <color indexed="14"/>
      <name val="Calibri"/>
      <family val="2"/>
      <scheme val="minor"/>
    </font>
    <font>
      <sz val="10"/>
      <color rgb="FF9C0006"/>
      <name val="Calibri"/>
      <family val="2"/>
      <scheme val="minor"/>
    </font>
    <font>
      <sz val="10"/>
      <color indexed="14"/>
      <name val="Calibri"/>
      <family val="2"/>
      <scheme val="minor"/>
    </font>
    <font>
      <b/>
      <sz val="11"/>
      <color indexed="10"/>
      <name val="Calibri"/>
      <family val="2"/>
    </font>
    <font>
      <b/>
      <sz val="10"/>
      <color rgb="FFFA7D00"/>
      <name val="Calibri"/>
      <family val="2"/>
      <scheme val="minor"/>
    </font>
    <font>
      <b/>
      <sz val="11"/>
      <color indexed="9"/>
      <name val="Calibri"/>
      <family val="2"/>
    </font>
    <font>
      <b/>
      <sz val="10"/>
      <color theme="0"/>
      <name val="Calibri"/>
      <family val="2"/>
      <scheme val="minor"/>
    </font>
    <font>
      <b/>
      <sz val="8"/>
      <name val="Arial"/>
      <family val="2"/>
    </font>
    <font>
      <sz val="12"/>
      <name val="Arial Narrow"/>
      <family val="2"/>
    </font>
    <font>
      <sz val="10"/>
      <color indexed="8"/>
      <name val="Calibri"/>
      <family val="2"/>
    </font>
    <font>
      <sz val="12"/>
      <name val="Arial"/>
      <family val="2"/>
    </font>
    <font>
      <sz val="10"/>
      <name val="Helv"/>
    </font>
    <font>
      <sz val="10"/>
      <color indexed="8"/>
      <name val="Times New Roman"/>
      <family val="1"/>
    </font>
    <font>
      <sz val="10"/>
      <name val="Helvetica"/>
    </font>
    <font>
      <sz val="10"/>
      <name val="Helvetica"/>
      <family val="2"/>
    </font>
    <font>
      <i/>
      <sz val="11"/>
      <color indexed="23"/>
      <name val="Calibri"/>
      <family val="2"/>
    </font>
    <font>
      <i/>
      <sz val="10"/>
      <color rgb="FF7F7F7F"/>
      <name val="Calibri"/>
      <family val="2"/>
      <scheme val="minor"/>
    </font>
    <font>
      <sz val="11"/>
      <color indexed="17"/>
      <name val="Calibri"/>
      <family val="2"/>
    </font>
    <font>
      <sz val="10"/>
      <color rgb="FF006100"/>
      <name val="Calibri"/>
      <family val="2"/>
      <scheme val="minor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u/>
      <sz val="10"/>
      <color indexed="12"/>
      <name val="Helv"/>
    </font>
    <font>
      <u/>
      <sz val="8"/>
      <color indexed="12"/>
      <name val="Arial"/>
      <family val="2"/>
    </font>
    <font>
      <u/>
      <sz val="10"/>
      <color theme="10"/>
      <name val="Calibri"/>
      <family val="2"/>
    </font>
    <font>
      <u/>
      <sz val="10"/>
      <color indexed="39"/>
      <name val="Calibri"/>
      <family val="2"/>
    </font>
    <font>
      <sz val="11"/>
      <color indexed="62"/>
      <name val="Calibri"/>
      <family val="2"/>
    </font>
    <font>
      <sz val="10"/>
      <color rgb="FF3F3F76"/>
      <name val="Calibri"/>
      <family val="2"/>
      <scheme val="minor"/>
    </font>
    <font>
      <sz val="11"/>
      <color indexed="10"/>
      <name val="Calibri"/>
      <family val="2"/>
    </font>
    <font>
      <sz val="10"/>
      <color rgb="FFFA7D00"/>
      <name val="Calibri"/>
      <family val="2"/>
      <scheme val="minor"/>
    </font>
    <font>
      <sz val="11"/>
      <color indexed="19"/>
      <name val="Calibri"/>
      <family val="2"/>
    </font>
    <font>
      <sz val="10"/>
      <color rgb="FF9C6500"/>
      <name val="Calibri"/>
      <family val="2"/>
      <scheme val="minor"/>
    </font>
    <font>
      <sz val="10"/>
      <color indexed="8"/>
      <name val="Arial"/>
      <family val="2"/>
    </font>
    <font>
      <sz val="12"/>
      <color theme="1"/>
      <name val="Calibri"/>
      <family val="2"/>
      <scheme val="minor"/>
    </font>
    <font>
      <b/>
      <sz val="11"/>
      <color indexed="63"/>
      <name val="Calibri"/>
      <family val="2"/>
    </font>
    <font>
      <b/>
      <sz val="10"/>
      <color rgb="FF3F3F3F"/>
      <name val="Calibri"/>
      <family val="2"/>
      <scheme val="minor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8"/>
      <color indexed="62"/>
      <name val="Cambria"/>
      <family val="2"/>
      <scheme val="major"/>
    </font>
    <font>
      <b/>
      <sz val="11"/>
      <color indexed="8"/>
      <name val="Calibri"/>
      <family val="2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indexed="8"/>
      <name val="Calibri"/>
      <family val="2"/>
      <scheme val="minor"/>
    </font>
    <font>
      <b/>
      <sz val="14"/>
      <name val="Calibri"/>
      <family val="2"/>
      <scheme val="minor"/>
    </font>
    <font>
      <b/>
      <sz val="18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835">
    <xf numFmtId="0" fontId="0" fillId="0" borderId="0"/>
    <xf numFmtId="44" fontId="1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9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27" fillId="10" borderId="0" applyNumberFormat="0" applyBorder="0" applyAlignment="0" applyProtection="0"/>
    <xf numFmtId="0" fontId="27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27" fillId="10" borderId="0" applyNumberFormat="0" applyBorder="0" applyAlignment="0" applyProtection="0"/>
    <xf numFmtId="0" fontId="27" fillId="37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27" fillId="14" borderId="0" applyNumberFormat="0" applyBorder="0" applyAlignment="0" applyProtection="0"/>
    <xf numFmtId="0" fontId="27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7" fillId="14" borderId="0" applyNumberFormat="0" applyBorder="0" applyAlignment="0" applyProtection="0"/>
    <xf numFmtId="0" fontId="27" fillId="39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40" borderId="0" applyNumberFormat="0" applyBorder="0" applyAlignment="0" applyProtection="0"/>
    <xf numFmtId="0" fontId="27" fillId="18" borderId="0" applyNumberFormat="0" applyBorder="0" applyAlignment="0" applyProtection="0"/>
    <xf numFmtId="0" fontId="27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27" fillId="18" borderId="0" applyNumberFormat="0" applyBorder="0" applyAlignment="0" applyProtection="0"/>
    <xf numFmtId="0" fontId="27" fillId="40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27" fillId="22" borderId="0" applyNumberFormat="0" applyBorder="0" applyAlignment="0" applyProtection="0"/>
    <xf numFmtId="0" fontId="27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27" fillId="22" borderId="0" applyNumberFormat="0" applyBorder="0" applyAlignment="0" applyProtection="0"/>
    <xf numFmtId="0" fontId="27" fillId="37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1" fillId="26" borderId="0" applyNumberFormat="0" applyBorder="0" applyAlignment="0" applyProtection="0"/>
    <xf numFmtId="0" fontId="2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26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1" fillId="30" borderId="0" applyNumberFormat="0" applyBorder="0" applyAlignment="0" applyProtection="0"/>
    <xf numFmtId="0" fontId="2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30" borderId="0" applyNumberFormat="0" applyBorder="0" applyAlignment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42" borderId="0" applyNumberFormat="0" applyBorder="0" applyAlignment="0" applyProtection="0"/>
    <xf numFmtId="0" fontId="27" fillId="11" borderId="0" applyNumberFormat="0" applyBorder="0" applyAlignment="0" applyProtection="0"/>
    <xf numFmtId="0" fontId="27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7" fillId="11" borderId="0" applyNumberFormat="0" applyBorder="0" applyAlignment="0" applyProtection="0"/>
    <xf numFmtId="0" fontId="27" fillId="42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1" fillId="15" borderId="0" applyNumberFormat="0" applyBorder="0" applyAlignment="0" applyProtection="0"/>
    <xf numFmtId="0" fontId="2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15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43" borderId="0" applyNumberFormat="0" applyBorder="0" applyAlignment="0" applyProtection="0"/>
    <xf numFmtId="0" fontId="27" fillId="19" borderId="0" applyNumberFormat="0" applyBorder="0" applyAlignment="0" applyProtection="0"/>
    <xf numFmtId="0" fontId="27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7" fillId="19" borderId="0" applyNumberFormat="0" applyBorder="0" applyAlignment="0" applyProtection="0"/>
    <xf numFmtId="0" fontId="27" fillId="43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1" fillId="23" borderId="0" applyNumberFormat="0" applyBorder="0" applyAlignment="0" applyProtection="0"/>
    <xf numFmtId="0" fontId="1" fillId="42" borderId="0" applyNumberFormat="0" applyBorder="0" applyAlignment="0" applyProtection="0"/>
    <xf numFmtId="0" fontId="27" fillId="23" borderId="0" applyNumberFormat="0" applyBorder="0" applyAlignment="0" applyProtection="0"/>
    <xf numFmtId="0" fontId="27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7" fillId="23" borderId="0" applyNumberFormat="0" applyBorder="0" applyAlignment="0" applyProtection="0"/>
    <xf numFmtId="0" fontId="27" fillId="42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1" fillId="27" borderId="0" applyNumberFormat="0" applyBorder="0" applyAlignment="0" applyProtection="0"/>
    <xf numFmtId="0" fontId="2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7" fillId="27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9" borderId="0" applyNumberFormat="0" applyBorder="0" applyAlignment="0" applyProtection="0"/>
    <xf numFmtId="0" fontId="27" fillId="31" borderId="0" applyNumberFormat="0" applyBorder="0" applyAlignment="0" applyProtection="0"/>
    <xf numFmtId="0" fontId="27" fillId="3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7" fillId="31" borderId="0" applyNumberFormat="0" applyBorder="0" applyAlignment="0" applyProtection="0"/>
    <xf numFmtId="0" fontId="27" fillId="39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13" fillId="12" borderId="0" applyNumberFormat="0" applyBorder="0" applyAlignment="0" applyProtection="0"/>
    <xf numFmtId="0" fontId="13" fillId="45" borderId="0" applyNumberFormat="0" applyBorder="0" applyAlignment="0" applyProtection="0"/>
    <xf numFmtId="0" fontId="29" fillId="12" borderId="0" applyNumberFormat="0" applyBorder="0" applyAlignment="0" applyProtection="0"/>
    <xf numFmtId="0" fontId="29" fillId="45" borderId="0" applyNumberFormat="0" applyBorder="0" applyAlignment="0" applyProtection="0"/>
    <xf numFmtId="0" fontId="13" fillId="12" borderId="0" applyNumberFormat="0" applyBorder="0" applyAlignment="0" applyProtection="0"/>
    <xf numFmtId="0" fontId="13" fillId="45" borderId="0" applyNumberFormat="0" applyBorder="0" applyAlignment="0" applyProtection="0"/>
    <xf numFmtId="0" fontId="29" fillId="12" borderId="0" applyNumberFormat="0" applyBorder="0" applyAlignment="0" applyProtection="0"/>
    <xf numFmtId="0" fontId="29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13" fillId="16" borderId="0" applyNumberFormat="0" applyBorder="0" applyAlignment="0" applyProtection="0"/>
    <xf numFmtId="0" fontId="29" fillId="16" borderId="0" applyNumberFormat="0" applyBorder="0" applyAlignment="0" applyProtection="0"/>
    <xf numFmtId="0" fontId="13" fillId="16" borderId="0" applyNumberFormat="0" applyBorder="0" applyAlignment="0" applyProtection="0"/>
    <xf numFmtId="0" fontId="29" fillId="16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13" fillId="20" borderId="0" applyNumberFormat="0" applyBorder="0" applyAlignment="0" applyProtection="0"/>
    <xf numFmtId="0" fontId="13" fillId="43" borderId="0" applyNumberFormat="0" applyBorder="0" applyAlignment="0" applyProtection="0"/>
    <xf numFmtId="0" fontId="29" fillId="20" borderId="0" applyNumberFormat="0" applyBorder="0" applyAlignment="0" applyProtection="0"/>
    <xf numFmtId="0" fontId="29" fillId="43" borderId="0" applyNumberFormat="0" applyBorder="0" applyAlignment="0" applyProtection="0"/>
    <xf numFmtId="0" fontId="13" fillId="20" borderId="0" applyNumberFormat="0" applyBorder="0" applyAlignment="0" applyProtection="0"/>
    <xf numFmtId="0" fontId="13" fillId="43" borderId="0" applyNumberFormat="0" applyBorder="0" applyAlignment="0" applyProtection="0"/>
    <xf numFmtId="0" fontId="29" fillId="20" borderId="0" applyNumberFormat="0" applyBorder="0" applyAlignment="0" applyProtection="0"/>
    <xf numFmtId="0" fontId="29" fillId="43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13" fillId="24" borderId="0" applyNumberFormat="0" applyBorder="0" applyAlignment="0" applyProtection="0"/>
    <xf numFmtId="0" fontId="13" fillId="42" borderId="0" applyNumberFormat="0" applyBorder="0" applyAlignment="0" applyProtection="0"/>
    <xf numFmtId="0" fontId="29" fillId="24" borderId="0" applyNumberFormat="0" applyBorder="0" applyAlignment="0" applyProtection="0"/>
    <xf numFmtId="0" fontId="29" fillId="42" borderId="0" applyNumberFormat="0" applyBorder="0" applyAlignment="0" applyProtection="0"/>
    <xf numFmtId="0" fontId="13" fillId="24" borderId="0" applyNumberFormat="0" applyBorder="0" applyAlignment="0" applyProtection="0"/>
    <xf numFmtId="0" fontId="13" fillId="42" borderId="0" applyNumberFormat="0" applyBorder="0" applyAlignment="0" applyProtection="0"/>
    <xf numFmtId="0" fontId="29" fillId="24" borderId="0" applyNumberFormat="0" applyBorder="0" applyAlignment="0" applyProtection="0"/>
    <xf numFmtId="0" fontId="29" fillId="42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13" fillId="28" borderId="0" applyNumberFormat="0" applyBorder="0" applyAlignment="0" applyProtection="0"/>
    <xf numFmtId="0" fontId="29" fillId="28" borderId="0" applyNumberFormat="0" applyBorder="0" applyAlignment="0" applyProtection="0"/>
    <xf numFmtId="0" fontId="13" fillId="28" borderId="0" applyNumberFormat="0" applyBorder="0" applyAlignment="0" applyProtection="0"/>
    <xf numFmtId="0" fontId="29" fillId="2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13" fillId="32" borderId="0" applyNumberFormat="0" applyBorder="0" applyAlignment="0" applyProtection="0"/>
    <xf numFmtId="0" fontId="13" fillId="39" borderId="0" applyNumberFormat="0" applyBorder="0" applyAlignment="0" applyProtection="0"/>
    <xf numFmtId="0" fontId="29" fillId="32" borderId="0" applyNumberFormat="0" applyBorder="0" applyAlignment="0" applyProtection="0"/>
    <xf numFmtId="0" fontId="29" fillId="39" borderId="0" applyNumberFormat="0" applyBorder="0" applyAlignment="0" applyProtection="0"/>
    <xf numFmtId="0" fontId="13" fillId="32" borderId="0" applyNumberFormat="0" applyBorder="0" applyAlignment="0" applyProtection="0"/>
    <xf numFmtId="0" fontId="13" fillId="39" borderId="0" applyNumberFormat="0" applyBorder="0" applyAlignment="0" applyProtection="0"/>
    <xf numFmtId="0" fontId="29" fillId="32" borderId="0" applyNumberFormat="0" applyBorder="0" applyAlignment="0" applyProtection="0"/>
    <xf numFmtId="0" fontId="29" fillId="39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13" fillId="9" borderId="0" applyNumberFormat="0" applyBorder="0" applyAlignment="0" applyProtection="0"/>
    <xf numFmtId="0" fontId="13" fillId="45" borderId="0" applyNumberFormat="0" applyBorder="0" applyAlignment="0" applyProtection="0"/>
    <xf numFmtId="0" fontId="29" fillId="9" borderId="0" applyNumberFormat="0" applyBorder="0" applyAlignment="0" applyProtection="0"/>
    <xf numFmtId="0" fontId="29" fillId="45" borderId="0" applyNumberFormat="0" applyBorder="0" applyAlignment="0" applyProtection="0"/>
    <xf numFmtId="0" fontId="13" fillId="9" borderId="0" applyNumberFormat="0" applyBorder="0" applyAlignment="0" applyProtection="0"/>
    <xf numFmtId="0" fontId="13" fillId="45" borderId="0" applyNumberFormat="0" applyBorder="0" applyAlignment="0" applyProtection="0"/>
    <xf numFmtId="0" fontId="29" fillId="9" borderId="0" applyNumberFormat="0" applyBorder="0" applyAlignment="0" applyProtection="0"/>
    <xf numFmtId="0" fontId="29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13" fillId="13" borderId="0" applyNumberFormat="0" applyBorder="0" applyAlignment="0" applyProtection="0"/>
    <xf numFmtId="0" fontId="13" fillId="49" borderId="0" applyNumberFormat="0" applyBorder="0" applyAlignment="0" applyProtection="0"/>
    <xf numFmtId="0" fontId="29" fillId="13" borderId="0" applyNumberFormat="0" applyBorder="0" applyAlignment="0" applyProtection="0"/>
    <xf numFmtId="0" fontId="29" fillId="49" borderId="0" applyNumberFormat="0" applyBorder="0" applyAlignment="0" applyProtection="0"/>
    <xf numFmtId="0" fontId="13" fillId="13" borderId="0" applyNumberFormat="0" applyBorder="0" applyAlignment="0" applyProtection="0"/>
    <xf numFmtId="0" fontId="13" fillId="49" borderId="0" applyNumberFormat="0" applyBorder="0" applyAlignment="0" applyProtection="0"/>
    <xf numFmtId="0" fontId="29" fillId="13" borderId="0" applyNumberFormat="0" applyBorder="0" applyAlignment="0" applyProtection="0"/>
    <xf numFmtId="0" fontId="29" fillId="49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17" borderId="0" applyNumberFormat="0" applyBorder="0" applyAlignment="0" applyProtection="0"/>
    <xf numFmtId="0" fontId="13" fillId="49" borderId="0" applyNumberFormat="0" applyBorder="0" applyAlignment="0" applyProtection="0"/>
    <xf numFmtId="0" fontId="29" fillId="17" borderId="0" applyNumberFormat="0" applyBorder="0" applyAlignment="0" applyProtection="0"/>
    <xf numFmtId="0" fontId="29" fillId="49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13" fillId="17" borderId="0" applyNumberFormat="0" applyBorder="0" applyAlignment="0" applyProtection="0"/>
    <xf numFmtId="0" fontId="13" fillId="49" borderId="0" applyNumberFormat="0" applyBorder="0" applyAlignment="0" applyProtection="0"/>
    <xf numFmtId="0" fontId="29" fillId="17" borderId="0" applyNumberFormat="0" applyBorder="0" applyAlignment="0" applyProtection="0"/>
    <xf numFmtId="0" fontId="29" fillId="49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13" fillId="21" borderId="0" applyNumberFormat="0" applyBorder="0" applyAlignment="0" applyProtection="0"/>
    <xf numFmtId="0" fontId="13" fillId="50" borderId="0" applyNumberFormat="0" applyBorder="0" applyAlignment="0" applyProtection="0"/>
    <xf numFmtId="0" fontId="29" fillId="21" borderId="0" applyNumberFormat="0" applyBorder="0" applyAlignment="0" applyProtection="0"/>
    <xf numFmtId="0" fontId="29" fillId="50" borderId="0" applyNumberFormat="0" applyBorder="0" applyAlignment="0" applyProtection="0"/>
    <xf numFmtId="0" fontId="13" fillId="21" borderId="0" applyNumberFormat="0" applyBorder="0" applyAlignment="0" applyProtection="0"/>
    <xf numFmtId="0" fontId="13" fillId="50" borderId="0" applyNumberFormat="0" applyBorder="0" applyAlignment="0" applyProtection="0"/>
    <xf numFmtId="0" fontId="29" fillId="21" borderId="0" applyNumberFormat="0" applyBorder="0" applyAlignment="0" applyProtection="0"/>
    <xf numFmtId="0" fontId="29" fillId="50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13" fillId="25" borderId="0" applyNumberFormat="0" applyBorder="0" applyAlignment="0" applyProtection="0"/>
    <xf numFmtId="0" fontId="29" fillId="25" borderId="0" applyNumberFormat="0" applyBorder="0" applyAlignment="0" applyProtection="0"/>
    <xf numFmtId="0" fontId="13" fillId="25" borderId="0" applyNumberFormat="0" applyBorder="0" applyAlignment="0" applyProtection="0"/>
    <xf numFmtId="0" fontId="29" fillId="25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13" fillId="29" borderId="0" applyNumberFormat="0" applyBorder="0" applyAlignment="0" applyProtection="0"/>
    <xf numFmtId="0" fontId="29" fillId="29" borderId="0" applyNumberFormat="0" applyBorder="0" applyAlignment="0" applyProtection="0"/>
    <xf numFmtId="0" fontId="13" fillId="29" borderId="0" applyNumberFormat="0" applyBorder="0" applyAlignment="0" applyProtection="0"/>
    <xf numFmtId="0" fontId="29" fillId="29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" fillId="3" borderId="0" applyNumberFormat="0" applyBorder="0" applyAlignment="0" applyProtection="0"/>
    <xf numFmtId="0" fontId="31" fillId="3" borderId="0" applyNumberFormat="0" applyBorder="0" applyAlignment="0" applyProtection="0"/>
    <xf numFmtId="0" fontId="32" fillId="3" borderId="0" applyNumberFormat="0" applyBorder="0" applyAlignment="0" applyProtection="0"/>
    <xf numFmtId="0" fontId="33" fillId="3" borderId="0" applyNumberFormat="0" applyBorder="0" applyAlignment="0" applyProtection="0"/>
    <xf numFmtId="0" fontId="3" fillId="3" borderId="0" applyNumberFormat="0" applyBorder="0" applyAlignment="0" applyProtection="0"/>
    <xf numFmtId="0" fontId="31" fillId="3" borderId="0" applyNumberFormat="0" applyBorder="0" applyAlignment="0" applyProtection="0"/>
    <xf numFmtId="0" fontId="32" fillId="3" borderId="0" applyNumberFormat="0" applyBorder="0" applyAlignment="0" applyProtection="0"/>
    <xf numFmtId="0" fontId="33" fillId="3" borderId="0" applyNumberFormat="0" applyBorder="0" applyAlignment="0" applyProtection="0"/>
    <xf numFmtId="0" fontId="34" fillId="37" borderId="13" applyNumberFormat="0" applyAlignment="0" applyProtection="0"/>
    <xf numFmtId="0" fontId="34" fillId="37" borderId="13" applyNumberFormat="0" applyAlignment="0" applyProtection="0"/>
    <xf numFmtId="0" fontId="34" fillId="37" borderId="13" applyNumberFormat="0" applyAlignment="0" applyProtection="0"/>
    <xf numFmtId="0" fontId="34" fillId="37" borderId="13" applyNumberFormat="0" applyAlignment="0" applyProtection="0"/>
    <xf numFmtId="0" fontId="7" fillId="6" borderId="2" applyNumberFormat="0" applyAlignment="0" applyProtection="0"/>
    <xf numFmtId="0" fontId="7" fillId="37" borderId="2" applyNumberFormat="0" applyAlignment="0" applyProtection="0"/>
    <xf numFmtId="0" fontId="35" fillId="6" borderId="2" applyNumberFormat="0" applyAlignment="0" applyProtection="0"/>
    <xf numFmtId="0" fontId="35" fillId="37" borderId="2" applyNumberFormat="0" applyAlignment="0" applyProtection="0"/>
    <xf numFmtId="0" fontId="7" fillId="6" borderId="2" applyNumberFormat="0" applyAlignment="0" applyProtection="0"/>
    <xf numFmtId="0" fontId="7" fillId="37" borderId="2" applyNumberFormat="0" applyAlignment="0" applyProtection="0"/>
    <xf numFmtId="0" fontId="35" fillId="6" borderId="2" applyNumberFormat="0" applyAlignment="0" applyProtection="0"/>
    <xf numFmtId="0" fontId="35" fillId="37" borderId="2" applyNumberFormat="0" applyAlignment="0" applyProtection="0"/>
    <xf numFmtId="0" fontId="36" fillId="53" borderId="14" applyNumberFormat="0" applyAlignment="0" applyProtection="0"/>
    <xf numFmtId="0" fontId="36" fillId="53" borderId="14" applyNumberFormat="0" applyAlignment="0" applyProtection="0"/>
    <xf numFmtId="0" fontId="9" fillId="7" borderId="5" applyNumberFormat="0" applyAlignment="0" applyProtection="0"/>
    <xf numFmtId="0" fontId="37" fillId="7" borderId="5" applyNumberFormat="0" applyAlignment="0" applyProtection="0"/>
    <xf numFmtId="0" fontId="9" fillId="7" borderId="5" applyNumberFormat="0" applyAlignment="0" applyProtection="0"/>
    <xf numFmtId="0" fontId="37" fillId="7" borderId="5" applyNumberFormat="0" applyAlignment="0" applyProtection="0"/>
    <xf numFmtId="0" fontId="38" fillId="0" borderId="12">
      <alignment horizontal="center"/>
    </xf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41" fillId="0" borderId="0" applyFont="0" applyFill="0" applyBorder="0" applyAlignment="0" applyProtection="0"/>
    <xf numFmtId="8" fontId="42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17" fillId="0" borderId="0" applyFont="0" applyFill="0" applyBorder="0" applyAlignment="0" applyProtection="0"/>
    <xf numFmtId="8" fontId="44" fillId="0" borderId="0" applyFont="0" applyFill="0" applyBorder="0" applyAlignment="0" applyProtection="0"/>
    <xf numFmtId="8" fontId="42" fillId="0" borderId="0" applyFont="0" applyFill="0" applyBorder="0" applyAlignment="0" applyProtection="0"/>
    <xf numFmtId="8" fontId="4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2" fillId="2" borderId="0" applyNumberFormat="0" applyBorder="0" applyAlignment="0" applyProtection="0"/>
    <xf numFmtId="0" fontId="49" fillId="2" borderId="0" applyNumberFormat="0" applyBorder="0" applyAlignment="0" applyProtection="0"/>
    <xf numFmtId="0" fontId="2" fillId="2" borderId="0" applyNumberFormat="0" applyBorder="0" applyAlignment="0" applyProtection="0"/>
    <xf numFmtId="0" fontId="49" fillId="2" borderId="0" applyNumberFormat="0" applyBorder="0" applyAlignment="0" applyProtection="0"/>
    <xf numFmtId="0" fontId="50" fillId="0" borderId="15" applyNumberFormat="0" applyFill="0" applyAlignment="0" applyProtection="0"/>
    <xf numFmtId="0" fontId="51" fillId="0" borderId="16" applyNumberFormat="0" applyFill="0" applyAlignment="0" applyProtection="0"/>
    <xf numFmtId="0" fontId="52" fillId="0" borderId="17" applyNumberFormat="0" applyFill="0" applyAlignment="0" applyProtection="0"/>
    <xf numFmtId="0" fontId="53" fillId="0" borderId="1" applyNumberFormat="0" applyFill="0" applyAlignment="0" applyProtection="0"/>
    <xf numFmtId="0" fontId="54" fillId="0" borderId="18" applyNumberFormat="0" applyFill="0" applyAlignment="0" applyProtection="0"/>
    <xf numFmtId="0" fontId="55" fillId="0" borderId="19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60" fillId="43" borderId="13" applyNumberFormat="0" applyAlignment="0" applyProtection="0"/>
    <xf numFmtId="0" fontId="60" fillId="43" borderId="13" applyNumberFormat="0" applyAlignment="0" applyProtection="0"/>
    <xf numFmtId="0" fontId="60" fillId="43" borderId="13" applyNumberFormat="0" applyAlignment="0" applyProtection="0"/>
    <xf numFmtId="0" fontId="60" fillId="43" borderId="13" applyNumberFormat="0" applyAlignment="0" applyProtection="0"/>
    <xf numFmtId="0" fontId="5" fillId="5" borderId="2" applyNumberFormat="0" applyAlignment="0" applyProtection="0"/>
    <xf numFmtId="0" fontId="61" fillId="5" borderId="2" applyNumberFormat="0" applyAlignment="0" applyProtection="0"/>
    <xf numFmtId="0" fontId="5" fillId="5" borderId="2" applyNumberFormat="0" applyAlignment="0" applyProtection="0"/>
    <xf numFmtId="0" fontId="61" fillId="5" borderId="2" applyNumberFormat="0" applyAlignment="0" applyProtection="0"/>
    <xf numFmtId="0" fontId="17" fillId="0" borderId="0"/>
    <xf numFmtId="0" fontId="62" fillId="0" borderId="20" applyNumberFormat="0" applyFill="0" applyAlignment="0" applyProtection="0"/>
    <xf numFmtId="0" fontId="62" fillId="0" borderId="20" applyNumberFormat="0" applyFill="0" applyAlignment="0" applyProtection="0"/>
    <xf numFmtId="0" fontId="8" fillId="0" borderId="4" applyNumberFormat="0" applyFill="0" applyAlignment="0" applyProtection="0"/>
    <xf numFmtId="0" fontId="63" fillId="0" borderId="4" applyNumberFormat="0" applyFill="0" applyAlignment="0" applyProtection="0"/>
    <xf numFmtId="0" fontId="8" fillId="0" borderId="4" applyNumberFormat="0" applyFill="0" applyAlignment="0" applyProtection="0"/>
    <xf numFmtId="0" fontId="63" fillId="0" borderId="4" applyNumberFormat="0" applyFill="0" applyAlignment="0" applyProtection="0"/>
    <xf numFmtId="0" fontId="64" fillId="43" borderId="0" applyNumberFormat="0" applyBorder="0" applyAlignment="0" applyProtection="0"/>
    <xf numFmtId="0" fontId="64" fillId="43" borderId="0" applyNumberFormat="0" applyBorder="0" applyAlignment="0" applyProtection="0"/>
    <xf numFmtId="0" fontId="4" fillId="4" borderId="0" applyNumberFormat="0" applyBorder="0" applyAlignment="0" applyProtection="0"/>
    <xf numFmtId="0" fontId="65" fillId="4" borderId="0" applyNumberFormat="0" applyBorder="0" applyAlignment="0" applyProtection="0"/>
    <xf numFmtId="0" fontId="4" fillId="4" borderId="0" applyNumberFormat="0" applyBorder="0" applyAlignment="0" applyProtection="0"/>
    <xf numFmtId="0" fontId="65" fillId="4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6" fillId="0" borderId="0"/>
    <xf numFmtId="0" fontId="17" fillId="0" borderId="0"/>
    <xf numFmtId="0" fontId="17" fillId="0" borderId="0"/>
    <xf numFmtId="0" fontId="17" fillId="0" borderId="0"/>
    <xf numFmtId="0" fontId="41" fillId="0" borderId="0"/>
    <xf numFmtId="0" fontId="17" fillId="0" borderId="0"/>
    <xf numFmtId="0" fontId="17" fillId="0" borderId="0"/>
    <xf numFmtId="0" fontId="17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39" fillId="0" borderId="0"/>
    <xf numFmtId="0" fontId="39" fillId="0" borderId="0"/>
    <xf numFmtId="0" fontId="17" fillId="0" borderId="0"/>
    <xf numFmtId="0" fontId="66" fillId="0" borderId="0"/>
    <xf numFmtId="0" fontId="17" fillId="0" borderId="0"/>
    <xf numFmtId="0" fontId="1" fillId="0" borderId="0"/>
    <xf numFmtId="0" fontId="6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6" fillId="0" borderId="0"/>
    <xf numFmtId="0" fontId="42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41" fillId="0" borderId="0"/>
    <xf numFmtId="0" fontId="27" fillId="0" borderId="0"/>
    <xf numFmtId="0" fontId="6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7" fillId="0" borderId="0"/>
    <xf numFmtId="0" fontId="17" fillId="0" borderId="0"/>
    <xf numFmtId="0" fontId="66" fillId="0" borderId="0"/>
    <xf numFmtId="0" fontId="4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2" fillId="0" borderId="0"/>
    <xf numFmtId="0" fontId="4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6" fillId="0" borderId="0"/>
    <xf numFmtId="0" fontId="26" fillId="0" borderId="0"/>
    <xf numFmtId="0" fontId="17" fillId="0" borderId="0"/>
    <xf numFmtId="0" fontId="17" fillId="0" borderId="0"/>
    <xf numFmtId="0" fontId="67" fillId="0" borderId="0"/>
    <xf numFmtId="0" fontId="2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27" fillId="8" borderId="6" applyNumberFormat="0" applyFont="0" applyAlignment="0" applyProtection="0"/>
    <xf numFmtId="0" fontId="40" fillId="8" borderId="6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" fillId="8" borderId="6" applyNumberFormat="0" applyFont="0" applyAlignment="0" applyProtection="0"/>
    <xf numFmtId="0" fontId="26" fillId="8" borderId="6" applyNumberFormat="0" applyFont="0" applyAlignment="0" applyProtection="0"/>
    <xf numFmtId="0" fontId="27" fillId="8" borderId="6" applyNumberFormat="0" applyFont="0" applyAlignment="0" applyProtection="0"/>
    <xf numFmtId="0" fontId="40" fillId="8" borderId="6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" fillId="8" borderId="6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" fillId="8" borderId="6" applyNumberFormat="0" applyFont="0" applyAlignment="0" applyProtection="0"/>
    <xf numFmtId="0" fontId="26" fillId="8" borderId="6" applyNumberFormat="0" applyFont="0" applyAlignment="0" applyProtection="0"/>
    <xf numFmtId="0" fontId="26" fillId="8" borderId="6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" fillId="8" borderId="6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" fillId="8" borderId="6" applyNumberFormat="0" applyFont="0" applyAlignment="0" applyProtection="0"/>
    <xf numFmtId="0" fontId="26" fillId="8" borderId="6" applyNumberFormat="0" applyFont="0" applyAlignment="0" applyProtection="0"/>
    <xf numFmtId="0" fontId="26" fillId="8" borderId="6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" fillId="8" borderId="6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" fillId="8" borderId="6" applyNumberFormat="0" applyFont="0" applyAlignment="0" applyProtection="0"/>
    <xf numFmtId="0" fontId="26" fillId="8" borderId="6" applyNumberFormat="0" applyFont="0" applyAlignment="0" applyProtection="0"/>
    <xf numFmtId="0" fontId="26" fillId="8" borderId="6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68" fillId="37" borderId="22" applyNumberFormat="0" applyAlignment="0" applyProtection="0"/>
    <xf numFmtId="0" fontId="68" fillId="37" borderId="22" applyNumberFormat="0" applyAlignment="0" applyProtection="0"/>
    <xf numFmtId="0" fontId="68" fillId="37" borderId="22" applyNumberFormat="0" applyAlignment="0" applyProtection="0"/>
    <xf numFmtId="0" fontId="68" fillId="37" borderId="22" applyNumberFormat="0" applyAlignment="0" applyProtection="0"/>
    <xf numFmtId="0" fontId="6" fillId="6" borderId="3" applyNumberFormat="0" applyAlignment="0" applyProtection="0"/>
    <xf numFmtId="0" fontId="6" fillId="37" borderId="3" applyNumberFormat="0" applyAlignment="0" applyProtection="0"/>
    <xf numFmtId="0" fontId="69" fillId="6" borderId="3" applyNumberFormat="0" applyAlignment="0" applyProtection="0"/>
    <xf numFmtId="0" fontId="69" fillId="37" borderId="3" applyNumberFormat="0" applyAlignment="0" applyProtection="0"/>
    <xf numFmtId="0" fontId="6" fillId="6" borderId="3" applyNumberFormat="0" applyAlignment="0" applyProtection="0"/>
    <xf numFmtId="0" fontId="6" fillId="37" borderId="3" applyNumberFormat="0" applyAlignment="0" applyProtection="0"/>
    <xf numFmtId="0" fontId="69" fillId="6" borderId="3" applyNumberFormat="0" applyAlignment="0" applyProtection="0"/>
    <xf numFmtId="0" fontId="69" fillId="37" borderId="3" applyNumberFormat="0" applyAlignment="0" applyProtection="0"/>
    <xf numFmtId="9" fontId="27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4" fontId="66" fillId="54" borderId="22" applyNumberFormat="0" applyProtection="0">
      <alignment vertical="center"/>
    </xf>
    <xf numFmtId="4" fontId="70" fillId="54" borderId="22" applyNumberFormat="0" applyProtection="0">
      <alignment vertical="center"/>
    </xf>
    <xf numFmtId="4" fontId="66" fillId="54" borderId="22" applyNumberFormat="0" applyProtection="0">
      <alignment horizontal="left" vertical="center" indent="1"/>
    </xf>
    <xf numFmtId="4" fontId="66" fillId="54" borderId="22" applyNumberFormat="0" applyProtection="0">
      <alignment horizontal="left" vertical="center" indent="1"/>
    </xf>
    <xf numFmtId="0" fontId="17" fillId="55" borderId="22" applyNumberFormat="0" applyProtection="0">
      <alignment horizontal="left" vertical="center" indent="1"/>
    </xf>
    <xf numFmtId="4" fontId="66" fillId="56" borderId="22" applyNumberFormat="0" applyProtection="0">
      <alignment horizontal="right" vertical="center"/>
    </xf>
    <xf numFmtId="4" fontId="66" fillId="57" borderId="22" applyNumberFormat="0" applyProtection="0">
      <alignment horizontal="right" vertical="center"/>
    </xf>
    <xf numFmtId="4" fontId="66" fillId="58" borderId="22" applyNumberFormat="0" applyProtection="0">
      <alignment horizontal="right" vertical="center"/>
    </xf>
    <xf numFmtId="4" fontId="66" fillId="59" borderId="22" applyNumberFormat="0" applyProtection="0">
      <alignment horizontal="right" vertical="center"/>
    </xf>
    <xf numFmtId="4" fontId="66" fillId="60" borderId="22" applyNumberFormat="0" applyProtection="0">
      <alignment horizontal="right" vertical="center"/>
    </xf>
    <xf numFmtId="4" fontId="66" fillId="61" borderId="22" applyNumberFormat="0" applyProtection="0">
      <alignment horizontal="right" vertical="center"/>
    </xf>
    <xf numFmtId="4" fontId="66" fillId="62" borderId="22" applyNumberFormat="0" applyProtection="0">
      <alignment horizontal="right" vertical="center"/>
    </xf>
    <xf numFmtId="4" fontId="66" fillId="63" borderId="22" applyNumberFormat="0" applyProtection="0">
      <alignment horizontal="right" vertical="center"/>
    </xf>
    <xf numFmtId="4" fontId="66" fillId="64" borderId="22" applyNumberFormat="0" applyProtection="0">
      <alignment horizontal="right" vertical="center"/>
    </xf>
    <xf numFmtId="4" fontId="71" fillId="65" borderId="22" applyNumberFormat="0" applyProtection="0">
      <alignment horizontal="left" vertical="center" indent="1"/>
    </xf>
    <xf numFmtId="4" fontId="66" fillId="66" borderId="23" applyNumberFormat="0" applyProtection="0">
      <alignment horizontal="left" vertical="center" indent="1"/>
    </xf>
    <xf numFmtId="4" fontId="72" fillId="67" borderId="0" applyNumberFormat="0" applyProtection="0">
      <alignment horizontal="left" vertical="center" indent="1"/>
    </xf>
    <xf numFmtId="0" fontId="17" fillId="55" borderId="22" applyNumberFormat="0" applyProtection="0">
      <alignment horizontal="left" vertical="center" indent="1"/>
    </xf>
    <xf numFmtId="4" fontId="66" fillId="66" borderId="22" applyNumberFormat="0" applyProtection="0">
      <alignment horizontal="left" vertical="center" indent="1"/>
    </xf>
    <xf numFmtId="4" fontId="66" fillId="68" borderId="22" applyNumberFormat="0" applyProtection="0">
      <alignment horizontal="left" vertical="center" indent="1"/>
    </xf>
    <xf numFmtId="0" fontId="17" fillId="68" borderId="22" applyNumberFormat="0" applyProtection="0">
      <alignment horizontal="left" vertical="center" indent="1"/>
    </xf>
    <xf numFmtId="0" fontId="17" fillId="68" borderId="22" applyNumberFormat="0" applyProtection="0">
      <alignment horizontal="left" vertical="center" indent="1"/>
    </xf>
    <xf numFmtId="0" fontId="17" fillId="69" borderId="22" applyNumberFormat="0" applyProtection="0">
      <alignment horizontal="left" vertical="center" indent="1"/>
    </xf>
    <xf numFmtId="0" fontId="17" fillId="69" borderId="22" applyNumberFormat="0" applyProtection="0">
      <alignment horizontal="left" vertical="center" indent="1"/>
    </xf>
    <xf numFmtId="0" fontId="17" fillId="35" borderId="22" applyNumberFormat="0" applyProtection="0">
      <alignment horizontal="left" vertical="center" indent="1"/>
    </xf>
    <xf numFmtId="0" fontId="17" fillId="35" borderId="22" applyNumberFormat="0" applyProtection="0">
      <alignment horizontal="left" vertical="center" indent="1"/>
    </xf>
    <xf numFmtId="0" fontId="17" fillId="55" borderId="22" applyNumberFormat="0" applyProtection="0">
      <alignment horizontal="left" vertical="center" indent="1"/>
    </xf>
    <xf numFmtId="0" fontId="17" fillId="55" borderId="22" applyNumberFormat="0" applyProtection="0">
      <alignment horizontal="left" vertical="center" indent="1"/>
    </xf>
    <xf numFmtId="4" fontId="66" fillId="70" borderId="22" applyNumberFormat="0" applyProtection="0">
      <alignment vertical="center"/>
    </xf>
    <xf numFmtId="4" fontId="70" fillId="70" borderId="22" applyNumberFormat="0" applyProtection="0">
      <alignment vertical="center"/>
    </xf>
    <xf numFmtId="4" fontId="66" fillId="70" borderId="22" applyNumberFormat="0" applyProtection="0">
      <alignment horizontal="left" vertical="center" indent="1"/>
    </xf>
    <xf numFmtId="4" fontId="66" fillId="70" borderId="22" applyNumberFormat="0" applyProtection="0">
      <alignment horizontal="left" vertical="center" indent="1"/>
    </xf>
    <xf numFmtId="4" fontId="66" fillId="66" borderId="22" applyNumberFormat="0" applyProtection="0">
      <alignment horizontal="right" vertical="center"/>
    </xf>
    <xf numFmtId="4" fontId="70" fillId="66" borderId="22" applyNumberFormat="0" applyProtection="0">
      <alignment horizontal="right" vertical="center"/>
    </xf>
    <xf numFmtId="0" fontId="17" fillId="55" borderId="22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0" fontId="17" fillId="55" borderId="22" applyNumberFormat="0" applyProtection="0">
      <alignment horizontal="left" vertical="center" indent="1"/>
    </xf>
    <xf numFmtId="0" fontId="73" fillId="0" borderId="0"/>
    <xf numFmtId="4" fontId="74" fillId="66" borderId="22" applyNumberFormat="0" applyProtection="0">
      <alignment horizontal="right" vertical="center"/>
    </xf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25" applyNumberFormat="0" applyFill="0" applyAlignment="0" applyProtection="0"/>
    <xf numFmtId="0" fontId="77" fillId="0" borderId="25" applyNumberFormat="0" applyFill="0" applyAlignment="0" applyProtection="0"/>
    <xf numFmtId="0" fontId="77" fillId="0" borderId="25" applyNumberFormat="0" applyFill="0" applyAlignment="0" applyProtection="0"/>
    <xf numFmtId="0" fontId="77" fillId="0" borderId="25" applyNumberFormat="0" applyFill="0" applyAlignment="0" applyProtection="0"/>
    <xf numFmtId="0" fontId="12" fillId="0" borderId="7" applyNumberFormat="0" applyFill="0" applyAlignment="0" applyProtection="0"/>
    <xf numFmtId="0" fontId="12" fillId="0" borderId="26" applyNumberFormat="0" applyFill="0" applyAlignment="0" applyProtection="0"/>
    <xf numFmtId="0" fontId="78" fillId="0" borderId="7" applyNumberFormat="0" applyFill="0" applyAlignment="0" applyProtection="0"/>
    <xf numFmtId="0" fontId="78" fillId="0" borderId="26" applyNumberFormat="0" applyFill="0" applyAlignment="0" applyProtection="0"/>
    <xf numFmtId="0" fontId="12" fillId="0" borderId="7" applyNumberFormat="0" applyFill="0" applyAlignment="0" applyProtection="0"/>
    <xf numFmtId="0" fontId="12" fillId="0" borderId="26" applyNumberFormat="0" applyFill="0" applyAlignment="0" applyProtection="0"/>
    <xf numFmtId="0" fontId="78" fillId="0" borderId="7" applyNumberFormat="0" applyFill="0" applyAlignment="0" applyProtection="0"/>
    <xf numFmtId="0" fontId="78" fillId="0" borderId="26" applyNumberFormat="0" applyFill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9" fillId="0" borderId="0" applyNumberFormat="0" applyFill="0" applyBorder="0" applyAlignment="0" applyProtection="0"/>
  </cellStyleXfs>
  <cellXfs count="284">
    <xf numFmtId="0" fontId="0" fillId="0" borderId="0" xfId="0"/>
    <xf numFmtId="4" fontId="21" fillId="0" borderId="9" xfId="5" applyNumberFormat="1" applyFont="1" applyFill="1" applyBorder="1" applyAlignment="1" applyProtection="1">
      <alignment horizontal="center" vertical="center" wrapText="1"/>
      <protection locked="0"/>
    </xf>
    <xf numFmtId="2" fontId="21" fillId="0" borderId="9" xfId="5" applyNumberFormat="1" applyFont="1" applyFill="1" applyBorder="1" applyAlignment="1" applyProtection="1">
      <alignment horizontal="center" vertical="center" wrapText="1"/>
      <protection locked="0"/>
    </xf>
    <xf numFmtId="49" fontId="21" fillId="0" borderId="9" xfId="5" applyNumberFormat="1" applyFont="1" applyFill="1" applyBorder="1" applyAlignment="1" applyProtection="1">
      <alignment horizontal="center" vertical="center" wrapText="1"/>
      <protection locked="0"/>
    </xf>
    <xf numFmtId="165" fontId="21" fillId="0" borderId="9" xfId="1" applyNumberFormat="1" applyFont="1" applyFill="1" applyBorder="1" applyAlignment="1" applyProtection="1">
      <alignment horizontal="center" vertical="center" wrapText="1"/>
      <protection locked="0"/>
    </xf>
    <xf numFmtId="165" fontId="21" fillId="0" borderId="10" xfId="1" applyNumberFormat="1" applyFont="1" applyFill="1" applyBorder="1" applyAlignment="1" applyProtection="1">
      <alignment horizontal="center" vertical="center" wrapText="1"/>
      <protection locked="0"/>
    </xf>
    <xf numFmtId="0" fontId="21" fillId="0" borderId="9" xfId="5" applyNumberFormat="1" applyFont="1" applyFill="1" applyBorder="1" applyAlignment="1" applyProtection="1">
      <alignment horizontal="center" vertical="center" wrapText="1"/>
      <protection locked="0"/>
    </xf>
    <xf numFmtId="44" fontId="23" fillId="33" borderId="10" xfId="1" applyFont="1" applyFill="1" applyBorder="1" applyAlignment="1" applyProtection="1">
      <alignment horizontal="center" wrapText="1"/>
    </xf>
    <xf numFmtId="49" fontId="21" fillId="0" borderId="9" xfId="7" applyNumberFormat="1" applyFont="1" applyFill="1" applyBorder="1" applyAlignment="1" applyProtection="1">
      <alignment horizontal="center" vertical="center" wrapText="1"/>
      <protection locked="0"/>
    </xf>
    <xf numFmtId="4" fontId="21" fillId="0" borderId="9" xfId="8" applyNumberFormat="1" applyFont="1" applyFill="1" applyBorder="1" applyAlignment="1" applyProtection="1">
      <alignment horizontal="center" vertical="center" wrapText="1"/>
      <protection locked="0"/>
    </xf>
    <xf numFmtId="2" fontId="21" fillId="0" borderId="9" xfId="9" applyNumberFormat="1" applyFont="1" applyFill="1" applyBorder="1" applyAlignment="1" applyProtection="1">
      <alignment horizontal="center" vertical="center" wrapText="1"/>
      <protection locked="0"/>
    </xf>
    <xf numFmtId="49" fontId="21" fillId="0" borderId="10" xfId="5" applyNumberFormat="1" applyFont="1" applyFill="1" applyBorder="1" applyAlignment="1" applyProtection="1">
      <alignment horizontal="center" vertical="center" wrapText="1"/>
      <protection locked="0"/>
    </xf>
    <xf numFmtId="0" fontId="24" fillId="0" borderId="10" xfId="1" applyNumberFormat="1" applyFont="1" applyFill="1" applyBorder="1" applyAlignment="1" applyProtection="1">
      <alignment horizontal="center" vertical="center" wrapText="1"/>
      <protection locked="0"/>
    </xf>
    <xf numFmtId="44" fontId="24" fillId="0" borderId="10" xfId="4" applyNumberFormat="1" applyFont="1" applyFill="1" applyBorder="1" applyAlignment="1" applyProtection="1">
      <alignment horizontal="center" vertical="center" wrapText="1"/>
      <protection locked="0"/>
    </xf>
    <xf numFmtId="0" fontId="24" fillId="0" borderId="10" xfId="4" applyNumberFormat="1" applyFont="1" applyFill="1" applyBorder="1" applyAlignment="1" applyProtection="1">
      <alignment horizontal="center" vertical="center" wrapText="1"/>
      <protection locked="0"/>
    </xf>
    <xf numFmtId="0" fontId="24" fillId="0" borderId="9" xfId="1" applyNumberFormat="1" applyFont="1" applyBorder="1" applyAlignment="1" applyProtection="1">
      <alignment horizontal="center" vertical="center" wrapText="1"/>
      <protection locked="0"/>
    </xf>
    <xf numFmtId="0" fontId="21" fillId="0" borderId="9" xfId="4" applyNumberFormat="1" applyFont="1" applyFill="1" applyBorder="1" applyAlignment="1" applyProtection="1">
      <alignment horizontal="center" vertical="center" wrapText="1"/>
      <protection locked="0"/>
    </xf>
    <xf numFmtId="0" fontId="21" fillId="0" borderId="10" xfId="4" applyNumberFormat="1" applyFont="1" applyFill="1" applyBorder="1" applyAlignment="1" applyProtection="1">
      <alignment horizontal="center" vertical="center" wrapText="1"/>
      <protection locked="0"/>
    </xf>
    <xf numFmtId="0" fontId="24" fillId="0" borderId="9" xfId="4" applyNumberFormat="1" applyFont="1" applyBorder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left"/>
      <protection locked="0"/>
    </xf>
    <xf numFmtId="0" fontId="18" fillId="0" borderId="0" xfId="2" applyFont="1" applyFill="1" applyAlignment="1" applyProtection="1">
      <alignment horizontal="left" vertical="center"/>
      <protection locked="0"/>
    </xf>
    <xf numFmtId="0" fontId="14" fillId="0" borderId="0" xfId="0" applyFont="1" applyFill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21" fillId="0" borderId="0" xfId="4" applyFont="1" applyFill="1" applyAlignment="1" applyProtection="1">
      <alignment horizontal="left"/>
      <protection locked="0"/>
    </xf>
    <xf numFmtId="0" fontId="1" fillId="0" borderId="0" xfId="0" applyFont="1" applyFill="1" applyAlignment="1" applyProtection="1">
      <alignment horizontal="left"/>
      <protection locked="0"/>
    </xf>
    <xf numFmtId="0" fontId="12" fillId="0" borderId="0" xfId="0" applyFont="1" applyAlignment="1" applyProtection="1">
      <alignment horizontal="center" wrapText="1"/>
      <protection locked="0"/>
    </xf>
    <xf numFmtId="0" fontId="12" fillId="0" borderId="0" xfId="0" applyFont="1" applyFill="1" applyAlignment="1" applyProtection="1">
      <alignment horizontal="center" wrapText="1"/>
      <protection locked="0"/>
    </xf>
    <xf numFmtId="0" fontId="22" fillId="0" borderId="0" xfId="4" applyFont="1" applyFill="1" applyAlignment="1" applyProtection="1">
      <alignment horizontal="center" wrapText="1"/>
      <protection locked="0"/>
    </xf>
    <xf numFmtId="0" fontId="24" fillId="0" borderId="9" xfId="0" applyFont="1" applyFill="1" applyBorder="1" applyAlignment="1" applyProtection="1">
      <alignment horizontal="center" vertical="center" wrapText="1"/>
      <protection locked="0"/>
    </xf>
    <xf numFmtId="0" fontId="0" fillId="0" borderId="9" xfId="0" applyFont="1" applyBorder="1" applyAlignment="1" applyProtection="1">
      <alignment horizontal="center" vertical="center" wrapText="1"/>
      <protection locked="0"/>
    </xf>
    <xf numFmtId="49" fontId="0" fillId="0" borderId="9" xfId="0" applyNumberFormat="1" applyFont="1" applyBorder="1" applyAlignment="1" applyProtection="1">
      <alignment horizontal="center" vertical="center" wrapText="1"/>
      <protection locked="0"/>
    </xf>
    <xf numFmtId="44" fontId="24" fillId="0" borderId="10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49" fontId="1" fillId="0" borderId="0" xfId="0" applyNumberFormat="1" applyFont="1" applyAlignment="1" applyProtection="1">
      <alignment horizontal="center" wrapText="1"/>
      <protection locked="0"/>
    </xf>
    <xf numFmtId="2" fontId="1" fillId="0" borderId="0" xfId="0" applyNumberFormat="1" applyFont="1" applyAlignment="1" applyProtection="1">
      <alignment horizontal="center" wrapText="1"/>
      <protection locked="0"/>
    </xf>
    <xf numFmtId="44" fontId="1" fillId="0" borderId="0" xfId="1" applyFont="1" applyAlignment="1" applyProtection="1">
      <alignment horizontal="center" wrapText="1"/>
      <protection locked="0"/>
    </xf>
    <xf numFmtId="3" fontId="1" fillId="0" borderId="0" xfId="0" applyNumberFormat="1" applyFont="1" applyAlignment="1" applyProtection="1">
      <alignment horizontal="center" wrapText="1"/>
      <protection locked="0"/>
    </xf>
    <xf numFmtId="49" fontId="1" fillId="0" borderId="0" xfId="0" applyNumberFormat="1" applyFont="1" applyAlignment="1" applyProtection="1">
      <alignment horizontal="left"/>
      <protection locked="0"/>
    </xf>
    <xf numFmtId="2" fontId="1" fillId="0" borderId="0" xfId="0" applyNumberFormat="1" applyFont="1" applyAlignment="1" applyProtection="1">
      <alignment horizontal="center"/>
      <protection locked="0"/>
    </xf>
    <xf numFmtId="44" fontId="1" fillId="0" borderId="0" xfId="1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3" fontId="1" fillId="0" borderId="0" xfId="0" applyNumberFormat="1" applyFont="1" applyAlignment="1" applyProtection="1">
      <alignment horizontal="center"/>
      <protection locked="0"/>
    </xf>
    <xf numFmtId="44" fontId="15" fillId="0" borderId="0" xfId="1" applyFont="1" applyFill="1" applyAlignment="1" applyProtection="1">
      <alignment vertical="center"/>
    </xf>
    <xf numFmtId="0" fontId="14" fillId="0" borderId="0" xfId="0" applyFont="1" applyAlignment="1" applyProtection="1">
      <alignment horizontal="left"/>
    </xf>
    <xf numFmtId="164" fontId="19" fillId="0" borderId="0" xfId="3" applyNumberFormat="1" applyFont="1" applyFill="1" applyAlignment="1" applyProtection="1">
      <alignment vertical="center"/>
    </xf>
    <xf numFmtId="164" fontId="81" fillId="0" borderId="0" xfId="3" applyNumberFormat="1" applyFont="1" applyFill="1" applyAlignment="1" applyProtection="1">
      <alignment horizontal="center" vertical="center"/>
    </xf>
    <xf numFmtId="0" fontId="67" fillId="0" borderId="0" xfId="0" applyFont="1" applyAlignment="1" applyProtection="1">
      <alignment horizontal="right"/>
    </xf>
    <xf numFmtId="164" fontId="19" fillId="0" borderId="0" xfId="3" applyNumberFormat="1" applyFont="1" applyFill="1" applyBorder="1" applyAlignment="1" applyProtection="1">
      <alignment vertical="center"/>
    </xf>
    <xf numFmtId="164" fontId="20" fillId="0" borderId="0" xfId="3" applyNumberFormat="1" applyFont="1" applyFill="1" applyAlignment="1" applyProtection="1">
      <alignment horizontal="center" vertical="center"/>
    </xf>
    <xf numFmtId="0" fontId="21" fillId="0" borderId="0" xfId="4" applyFont="1" applyBorder="1" applyAlignment="1" applyProtection="1">
      <alignment horizontal="left"/>
    </xf>
    <xf numFmtId="0" fontId="21" fillId="0" borderId="27" xfId="4" applyFont="1" applyBorder="1" applyAlignment="1" applyProtection="1">
      <alignment horizontal="left"/>
    </xf>
    <xf numFmtId="0" fontId="1" fillId="34" borderId="8" xfId="0" applyFont="1" applyFill="1" applyBorder="1" applyAlignment="1" applyProtection="1">
      <alignment horizontal="left"/>
    </xf>
    <xf numFmtId="0" fontId="22" fillId="0" borderId="9" xfId="4" applyFont="1" applyBorder="1" applyAlignment="1" applyProtection="1">
      <alignment horizontal="center" wrapText="1"/>
    </xf>
    <xf numFmtId="0" fontId="22" fillId="33" borderId="11" xfId="4" applyFont="1" applyFill="1" applyBorder="1" applyAlignment="1" applyProtection="1">
      <alignment horizontal="center" wrapText="1"/>
    </xf>
    <xf numFmtId="2" fontId="23" fillId="33" borderId="10" xfId="4" applyNumberFormat="1" applyFont="1" applyFill="1" applyBorder="1" applyAlignment="1" applyProtection="1">
      <alignment horizontal="center" wrapText="1"/>
    </xf>
    <xf numFmtId="0" fontId="23" fillId="33" borderId="10" xfId="4" applyNumberFormat="1" applyFont="1" applyFill="1" applyBorder="1" applyAlignment="1" applyProtection="1">
      <alignment horizontal="center" wrapText="1"/>
    </xf>
    <xf numFmtId="3" fontId="23" fillId="33" borderId="10" xfId="4" applyNumberFormat="1" applyFont="1" applyFill="1" applyBorder="1" applyAlignment="1" applyProtection="1">
      <alignment horizontal="center" wrapText="1"/>
    </xf>
    <xf numFmtId="3" fontId="22" fillId="33" borderId="10" xfId="4" applyNumberFormat="1" applyFont="1" applyFill="1" applyBorder="1" applyAlignment="1" applyProtection="1">
      <alignment horizontal="center" wrapText="1"/>
    </xf>
    <xf numFmtId="0" fontId="22" fillId="33" borderId="9" xfId="4" applyFont="1" applyFill="1" applyBorder="1" applyAlignment="1" applyProtection="1">
      <alignment horizontal="center" wrapText="1"/>
    </xf>
    <xf numFmtId="49" fontId="23" fillId="33" borderId="10" xfId="4" applyNumberFormat="1" applyFont="1" applyFill="1" applyBorder="1" applyAlignment="1" applyProtection="1">
      <alignment horizontal="center" wrapText="1"/>
    </xf>
    <xf numFmtId="0" fontId="21" fillId="0" borderId="0" xfId="4" applyFont="1" applyFill="1" applyAlignment="1" applyProtection="1">
      <alignment horizontal="center" wrapText="1"/>
      <protection locked="0"/>
    </xf>
    <xf numFmtId="0" fontId="0" fillId="0" borderId="0" xfId="0" applyFont="1" applyFill="1" applyAlignment="1" applyProtection="1">
      <alignment horizontal="center" wrapText="1"/>
      <protection locked="0"/>
    </xf>
    <xf numFmtId="0" fontId="0" fillId="0" borderId="0" xfId="0" applyFont="1" applyAlignment="1" applyProtection="1">
      <alignment horizontal="center" wrapText="1"/>
      <protection locked="0"/>
    </xf>
    <xf numFmtId="0" fontId="0" fillId="0" borderId="0" xfId="0" applyFont="1" applyFill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9" xfId="0" applyFont="1" applyBorder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 locked="0"/>
    </xf>
    <xf numFmtId="44" fontId="24" fillId="0" borderId="9" xfId="1" applyNumberFormat="1" applyFont="1" applyBorder="1" applyAlignment="1" applyProtection="1">
      <alignment horizontal="center" vertical="center" wrapText="1"/>
      <protection locked="0"/>
    </xf>
    <xf numFmtId="44" fontId="24" fillId="0" borderId="9" xfId="4" applyNumberFormat="1" applyFont="1" applyBorder="1" applyAlignment="1" applyProtection="1">
      <alignment horizontal="center" vertical="center" wrapText="1"/>
      <protection locked="0"/>
    </xf>
    <xf numFmtId="0" fontId="22" fillId="33" borderId="28" xfId="4" applyFont="1" applyFill="1" applyBorder="1" applyAlignment="1" applyProtection="1">
      <alignment horizontal="center" wrapText="1"/>
    </xf>
    <xf numFmtId="49" fontId="16" fillId="73" borderId="8" xfId="4" applyNumberFormat="1" applyFont="1" applyFill="1" applyBorder="1" applyAlignment="1" applyProtection="1">
      <alignment horizontal="center" wrapText="1"/>
    </xf>
    <xf numFmtId="3" fontId="23" fillId="74" borderId="10" xfId="4" applyNumberFormat="1" applyFont="1" applyFill="1" applyBorder="1" applyAlignment="1" applyProtection="1">
      <alignment horizontal="center" wrapText="1"/>
    </xf>
    <xf numFmtId="44" fontId="23" fillId="74" borderId="10" xfId="1" applyFont="1" applyFill="1" applyBorder="1" applyAlignment="1" applyProtection="1">
      <alignment horizontal="center" wrapText="1"/>
    </xf>
    <xf numFmtId="0" fontId="24" fillId="74" borderId="9" xfId="1" applyNumberFormat="1" applyFont="1" applyFill="1" applyBorder="1" applyAlignment="1" applyProtection="1">
      <alignment horizontal="center" vertical="center" wrapText="1"/>
      <protection locked="0"/>
    </xf>
    <xf numFmtId="0" fontId="24" fillId="74" borderId="10" xfId="1" applyNumberFormat="1" applyFont="1" applyFill="1" applyBorder="1" applyAlignment="1" applyProtection="1">
      <alignment horizontal="center" vertical="center" wrapText="1"/>
      <protection locked="0"/>
    </xf>
    <xf numFmtId="44" fontId="1" fillId="74" borderId="0" xfId="1" applyFont="1" applyFill="1" applyAlignment="1" applyProtection="1">
      <alignment horizontal="center" wrapText="1"/>
      <protection locked="0"/>
    </xf>
    <xf numFmtId="44" fontId="1" fillId="74" borderId="0" xfId="1" applyFont="1" applyFill="1" applyAlignment="1" applyProtection="1">
      <alignment horizontal="center"/>
      <protection locked="0"/>
    </xf>
    <xf numFmtId="49" fontId="82" fillId="74" borderId="8" xfId="4" applyNumberFormat="1" applyFont="1" applyFill="1" applyBorder="1" applyAlignment="1" applyProtection="1">
      <alignment horizontal="center"/>
    </xf>
    <xf numFmtId="49" fontId="23" fillId="0" borderId="10" xfId="4" applyNumberFormat="1" applyFont="1" applyBorder="1" applyAlignment="1" applyProtection="1">
      <alignment horizontal="center" wrapText="1"/>
    </xf>
    <xf numFmtId="0" fontId="23" fillId="0" borderId="10" xfId="4" applyNumberFormat="1" applyFont="1" applyBorder="1" applyAlignment="1" applyProtection="1">
      <alignment horizontal="center" wrapText="1"/>
    </xf>
    <xf numFmtId="2" fontId="23" fillId="0" borderId="10" xfId="4" applyNumberFormat="1" applyFont="1" applyBorder="1" applyAlignment="1" applyProtection="1">
      <alignment horizontal="center" wrapText="1"/>
    </xf>
    <xf numFmtId="44" fontId="23" fillId="0" borderId="10" xfId="1" applyFont="1" applyBorder="1" applyAlignment="1" applyProtection="1">
      <alignment horizontal="center" wrapText="1"/>
    </xf>
    <xf numFmtId="3" fontId="23" fillId="0" borderId="10" xfId="4" applyNumberFormat="1" applyFont="1" applyBorder="1" applyAlignment="1" applyProtection="1">
      <alignment horizontal="center" wrapText="1"/>
    </xf>
    <xf numFmtId="44" fontId="22" fillId="0" borderId="10" xfId="1" applyFont="1" applyBorder="1" applyAlignment="1" applyProtection="1">
      <alignment horizontal="center" wrapText="1"/>
    </xf>
    <xf numFmtId="49" fontId="16" fillId="74" borderId="8" xfId="4" applyNumberFormat="1" applyFont="1" applyFill="1" applyBorder="1" applyAlignment="1" applyProtection="1">
      <alignment horizontal="center"/>
    </xf>
    <xf numFmtId="49" fontId="22" fillId="73" borderId="8" xfId="4" applyNumberFormat="1" applyFont="1" applyFill="1" applyBorder="1" applyAlignment="1" applyProtection="1">
      <alignment horizontal="left"/>
    </xf>
    <xf numFmtId="49" fontId="22" fillId="73" borderId="8" xfId="4" applyNumberFormat="1" applyFont="1" applyFill="1" applyBorder="1" applyAlignment="1" applyProtection="1">
      <alignment horizontal="center" wrapText="1"/>
    </xf>
    <xf numFmtId="49" fontId="22" fillId="73" borderId="8" xfId="4" applyNumberFormat="1" applyFont="1" applyFill="1" applyBorder="1" applyAlignment="1" applyProtection="1">
      <alignment horizontal="center"/>
    </xf>
    <xf numFmtId="49" fontId="22" fillId="74" borderId="8" xfId="4" applyNumberFormat="1" applyFont="1" applyFill="1" applyBorder="1" applyAlignment="1" applyProtection="1">
      <alignment horizontal="center"/>
    </xf>
    <xf numFmtId="49" fontId="22" fillId="34" borderId="8" xfId="4" applyNumberFormat="1" applyFont="1" applyFill="1" applyBorder="1" applyAlignment="1" applyProtection="1">
      <alignment horizontal="center" wrapText="1"/>
    </xf>
    <xf numFmtId="44" fontId="83" fillId="0" borderId="0" xfId="1" applyFont="1" applyFill="1" applyAlignment="1" applyProtection="1">
      <alignment horizontal="center" vertical="center"/>
    </xf>
    <xf numFmtId="44" fontId="15" fillId="0" borderId="0" xfId="1" applyFont="1" applyFill="1" applyBorder="1" applyAlignment="1" applyProtection="1">
      <alignment vertical="center"/>
    </xf>
    <xf numFmtId="0" fontId="80" fillId="0" borderId="0" xfId="0" applyFont="1" applyBorder="1" applyAlignment="1" applyProtection="1">
      <alignment horizontal="right"/>
    </xf>
    <xf numFmtId="0" fontId="12" fillId="0" borderId="9" xfId="0" applyFont="1" applyBorder="1" applyAlignment="1" applyProtection="1">
      <alignment horizontal="center" wrapText="1"/>
      <protection locked="0"/>
    </xf>
    <xf numFmtId="0" fontId="0" fillId="0" borderId="9" xfId="0" applyFont="1" applyFill="1" applyBorder="1" applyAlignment="1" applyProtection="1">
      <alignment horizontal="center" vertical="center" wrapText="1"/>
      <protection locked="0"/>
    </xf>
    <xf numFmtId="165" fontId="24" fillId="0" borderId="10" xfId="1" applyNumberFormat="1" applyFont="1" applyFill="1" applyBorder="1" applyAlignment="1" applyProtection="1">
      <alignment horizontal="center" vertical="center" wrapText="1"/>
      <protection locked="0"/>
    </xf>
    <xf numFmtId="166" fontId="24" fillId="0" borderId="10" xfId="4" applyNumberFormat="1" applyFont="1" applyFill="1" applyBorder="1" applyAlignment="1" applyProtection="1">
      <alignment horizontal="center" vertical="center" wrapText="1"/>
      <protection locked="0"/>
    </xf>
    <xf numFmtId="44" fontId="21" fillId="0" borderId="10" xfId="4" applyNumberFormat="1" applyFont="1" applyFill="1" applyBorder="1" applyAlignment="1" applyProtection="1">
      <alignment horizontal="center" vertical="center" wrapText="1"/>
      <protection locked="0"/>
    </xf>
    <xf numFmtId="3" fontId="24" fillId="0" borderId="10" xfId="4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4" applyFont="1" applyFill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horizontal="center" vertical="center" wrapText="1"/>
      <protection locked="0"/>
    </xf>
    <xf numFmtId="4" fontId="1" fillId="0" borderId="9" xfId="0" applyNumberFormat="1" applyFont="1" applyBorder="1" applyAlignment="1" applyProtection="1">
      <alignment horizontal="center" vertical="center" wrapText="1"/>
      <protection locked="0"/>
    </xf>
    <xf numFmtId="2" fontId="1" fillId="0" borderId="9" xfId="0" applyNumberFormat="1" applyFont="1" applyBorder="1" applyAlignment="1" applyProtection="1">
      <alignment horizontal="center" vertical="center" wrapText="1"/>
      <protection locked="0"/>
    </xf>
    <xf numFmtId="0" fontId="21" fillId="0" borderId="10" xfId="1" applyNumberFormat="1" applyFont="1" applyFill="1" applyBorder="1" applyAlignment="1" applyProtection="1">
      <alignment horizontal="center" vertical="center" wrapText="1"/>
      <protection locked="0"/>
    </xf>
    <xf numFmtId="0" fontId="21" fillId="0" borderId="9" xfId="4" applyNumberFormat="1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22" fillId="33" borderId="9" xfId="4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9" xfId="0" applyFont="1" applyBorder="1" applyAlignment="1" applyProtection="1">
      <alignment horizontal="center" vertical="center"/>
      <protection locked="0"/>
    </xf>
    <xf numFmtId="0" fontId="0" fillId="0" borderId="9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Fill="1" applyAlignment="1" applyProtection="1">
      <alignment horizontal="left" vertical="center" wrapText="1"/>
      <protection locked="0"/>
    </xf>
    <xf numFmtId="0" fontId="21" fillId="0" borderId="9" xfId="4" applyFont="1" applyBorder="1" applyAlignment="1" applyProtection="1">
      <alignment horizontal="center" vertical="center" wrapText="1"/>
      <protection locked="0"/>
    </xf>
    <xf numFmtId="2" fontId="21" fillId="0" borderId="9" xfId="9" applyNumberFormat="1" applyFont="1" applyBorder="1" applyAlignment="1" applyProtection="1">
      <alignment horizontal="center" vertical="center" wrapText="1"/>
      <protection locked="0"/>
    </xf>
    <xf numFmtId="0" fontId="21" fillId="0" borderId="9" xfId="10" applyFont="1" applyBorder="1" applyAlignment="1" applyProtection="1">
      <alignment horizontal="center" vertical="center" wrapText="1"/>
      <protection locked="0"/>
    </xf>
    <xf numFmtId="0" fontId="24" fillId="0" borderId="9" xfId="0" applyFont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 applyProtection="1">
      <alignment horizontal="center" vertical="center" wrapText="1"/>
      <protection locked="0"/>
    </xf>
    <xf numFmtId="0" fontId="21" fillId="72" borderId="9" xfId="4" applyNumberFormat="1" applyFont="1" applyFill="1" applyBorder="1" applyAlignment="1" applyProtection="1">
      <alignment horizontal="center" vertical="center" wrapText="1"/>
      <protection locked="0"/>
    </xf>
    <xf numFmtId="49" fontId="21" fillId="72" borderId="9" xfId="7" applyNumberFormat="1" applyFont="1" applyFill="1" applyBorder="1" applyAlignment="1" applyProtection="1">
      <alignment horizontal="center" vertical="center" wrapText="1"/>
      <protection locked="0"/>
    </xf>
    <xf numFmtId="49" fontId="21" fillId="72" borderId="9" xfId="5" applyNumberFormat="1" applyFont="1" applyFill="1" applyBorder="1" applyAlignment="1" applyProtection="1">
      <alignment horizontal="center" vertical="center" wrapText="1"/>
      <protection locked="0"/>
    </xf>
    <xf numFmtId="4" fontId="21" fillId="72" borderId="9" xfId="5" applyNumberFormat="1" applyFont="1" applyFill="1" applyBorder="1" applyAlignment="1" applyProtection="1">
      <alignment horizontal="center" vertical="center" wrapText="1"/>
      <protection locked="0"/>
    </xf>
    <xf numFmtId="2" fontId="21" fillId="72" borderId="9" xfId="11" applyNumberFormat="1" applyFont="1" applyFill="1" applyBorder="1" applyAlignment="1" applyProtection="1">
      <alignment horizontal="center" vertical="center" wrapText="1"/>
      <protection locked="0"/>
    </xf>
    <xf numFmtId="0" fontId="21" fillId="72" borderId="9" xfId="5" applyNumberFormat="1" applyFont="1" applyFill="1" applyBorder="1" applyAlignment="1" applyProtection="1">
      <alignment horizontal="center" vertical="center" wrapText="1"/>
      <protection locked="0"/>
    </xf>
    <xf numFmtId="0" fontId="24" fillId="72" borderId="9" xfId="0" applyFont="1" applyFill="1" applyBorder="1" applyAlignment="1" applyProtection="1">
      <alignment horizontal="center" vertical="center" wrapText="1"/>
      <protection locked="0"/>
    </xf>
    <xf numFmtId="49" fontId="21" fillId="72" borderId="9" xfId="7" quotePrefix="1" applyNumberFormat="1" applyFont="1" applyFill="1" applyBorder="1" applyAlignment="1" applyProtection="1">
      <alignment horizontal="center" vertical="center" wrapText="1"/>
      <protection locked="0"/>
    </xf>
    <xf numFmtId="2" fontId="21" fillId="72" borderId="9" xfId="9" applyNumberFormat="1" applyFont="1" applyFill="1" applyBorder="1" applyAlignment="1" applyProtection="1">
      <alignment horizontal="center" vertical="center" wrapText="1"/>
      <protection locked="0"/>
    </xf>
    <xf numFmtId="2" fontId="21" fillId="72" borderId="9" xfId="10" applyNumberFormat="1" applyFont="1" applyFill="1" applyBorder="1" applyAlignment="1" applyProtection="1">
      <alignment horizontal="center" vertical="center" wrapText="1"/>
      <protection locked="0"/>
    </xf>
    <xf numFmtId="49" fontId="22" fillId="73" borderId="32" xfId="4" applyNumberFormat="1" applyFont="1" applyFill="1" applyBorder="1" applyAlignment="1" applyProtection="1">
      <alignment horizontal="left"/>
    </xf>
    <xf numFmtId="0" fontId="1" fillId="0" borderId="9" xfId="0" applyFont="1" applyBorder="1" applyAlignment="1" applyProtection="1">
      <alignment horizontal="center" vertical="center"/>
      <protection locked="0"/>
    </xf>
    <xf numFmtId="0" fontId="21" fillId="0" borderId="9" xfId="4" applyFont="1" applyBorder="1" applyAlignment="1" applyProtection="1">
      <alignment horizontal="left"/>
    </xf>
    <xf numFmtId="2" fontId="21" fillId="72" borderId="9" xfId="5" applyNumberFormat="1" applyFont="1" applyFill="1" applyBorder="1" applyAlignment="1" applyProtection="1">
      <alignment horizontal="center" vertical="center" wrapText="1"/>
      <protection locked="0"/>
    </xf>
    <xf numFmtId="49" fontId="21" fillId="72" borderId="9" xfId="23" applyNumberFormat="1" applyFont="1" applyFill="1" applyBorder="1" applyAlignment="1" applyProtection="1">
      <alignment horizontal="center" vertical="center" wrapText="1"/>
      <protection locked="0"/>
    </xf>
    <xf numFmtId="4" fontId="21" fillId="72" borderId="9" xfId="20" applyNumberFormat="1" applyFont="1" applyFill="1" applyBorder="1" applyAlignment="1" applyProtection="1">
      <alignment horizontal="center" vertical="center" wrapText="1"/>
      <protection locked="0"/>
    </xf>
    <xf numFmtId="0" fontId="21" fillId="72" borderId="9" xfId="10" applyNumberFormat="1" applyFont="1" applyFill="1" applyBorder="1" applyAlignment="1" applyProtection="1">
      <alignment horizontal="center" vertical="center" wrapText="1"/>
      <protection locked="0"/>
    </xf>
    <xf numFmtId="4" fontId="21" fillId="72" borderId="9" xfId="19" applyNumberFormat="1" applyFont="1" applyFill="1" applyBorder="1" applyAlignment="1" applyProtection="1">
      <alignment horizontal="center" vertical="center" wrapText="1"/>
      <protection locked="0"/>
    </xf>
    <xf numFmtId="2" fontId="21" fillId="72" borderId="9" xfId="20" applyNumberFormat="1" applyFont="1" applyFill="1" applyBorder="1" applyAlignment="1" applyProtection="1">
      <alignment horizontal="center" vertical="center" wrapText="1"/>
      <protection locked="0"/>
    </xf>
    <xf numFmtId="4" fontId="21" fillId="72" borderId="9" xfId="12" applyNumberFormat="1" applyFont="1" applyFill="1" applyBorder="1" applyAlignment="1" applyProtection="1">
      <alignment horizontal="center" vertical="center" wrapText="1"/>
      <protection locked="0"/>
    </xf>
    <xf numFmtId="0" fontId="86" fillId="72" borderId="9" xfId="4" applyNumberFormat="1" applyFont="1" applyFill="1" applyBorder="1" applyAlignment="1" applyProtection="1">
      <alignment horizontal="center" vertical="center" wrapText="1"/>
      <protection locked="0"/>
    </xf>
    <xf numFmtId="49" fontId="86" fillId="72" borderId="9" xfId="7" applyNumberFormat="1" applyFont="1" applyFill="1" applyBorder="1" applyAlignment="1" applyProtection="1">
      <alignment horizontal="center" vertical="center" wrapText="1"/>
      <protection locked="0"/>
    </xf>
    <xf numFmtId="4" fontId="86" fillId="72" borderId="9" xfId="11" applyNumberFormat="1" applyFont="1" applyFill="1" applyBorder="1" applyAlignment="1" applyProtection="1">
      <alignment horizontal="center" vertical="center" wrapText="1"/>
      <protection locked="0"/>
    </xf>
    <xf numFmtId="2" fontId="86" fillId="72" borderId="9" xfId="11" applyNumberFormat="1" applyFont="1" applyFill="1" applyBorder="1" applyAlignment="1" applyProtection="1">
      <alignment horizontal="center" vertical="center" wrapText="1"/>
      <protection locked="0"/>
    </xf>
    <xf numFmtId="0" fontId="86" fillId="72" borderId="9" xfId="10" applyNumberFormat="1" applyFont="1" applyFill="1" applyBorder="1" applyAlignment="1" applyProtection="1">
      <alignment horizontal="center" vertical="center" wrapText="1"/>
      <protection locked="0"/>
    </xf>
    <xf numFmtId="0" fontId="86" fillId="72" borderId="9" xfId="0" applyFont="1" applyFill="1" applyBorder="1" applyAlignment="1" applyProtection="1">
      <alignment horizontal="center" vertical="center" wrapText="1"/>
      <protection locked="0"/>
    </xf>
    <xf numFmtId="49" fontId="86" fillId="72" borderId="9" xfId="7" quotePrefix="1" applyNumberFormat="1" applyFont="1" applyFill="1" applyBorder="1" applyAlignment="1" applyProtection="1">
      <alignment horizontal="center" vertical="center" wrapText="1"/>
      <protection locked="0"/>
    </xf>
    <xf numFmtId="4" fontId="86" fillId="72" borderId="9" xfId="9" applyNumberFormat="1" applyFont="1" applyFill="1" applyBorder="1" applyAlignment="1" applyProtection="1">
      <alignment horizontal="center" vertical="center" wrapText="1"/>
      <protection locked="0"/>
    </xf>
    <xf numFmtId="2" fontId="86" fillId="72" borderId="9" xfId="9" applyNumberFormat="1" applyFont="1" applyFill="1" applyBorder="1" applyAlignment="1" applyProtection="1">
      <alignment horizontal="center" vertical="center" wrapText="1"/>
      <protection locked="0"/>
    </xf>
    <xf numFmtId="0" fontId="87" fillId="76" borderId="0" xfId="0" applyFont="1" applyFill="1" applyAlignment="1" applyProtection="1">
      <alignment horizontal="left" vertical="center"/>
      <protection locked="0"/>
    </xf>
    <xf numFmtId="0" fontId="14" fillId="76" borderId="0" xfId="0" applyFont="1" applyFill="1" applyAlignment="1" applyProtection="1">
      <alignment horizontal="center" vertical="center"/>
      <protection locked="0"/>
    </xf>
    <xf numFmtId="44" fontId="88" fillId="0" borderId="0" xfId="1" applyFont="1" applyFill="1" applyBorder="1" applyAlignment="1" applyProtection="1">
      <alignment vertical="center"/>
    </xf>
    <xf numFmtId="164" fontId="89" fillId="0" borderId="0" xfId="3" applyNumberFormat="1" applyFont="1" applyFill="1" applyBorder="1" applyAlignment="1" applyProtection="1">
      <alignment vertical="center"/>
    </xf>
    <xf numFmtId="0" fontId="90" fillId="72" borderId="0" xfId="0" applyFont="1" applyFill="1" applyAlignment="1" applyProtection="1">
      <alignment horizontal="left" vertical="center"/>
      <protection locked="0"/>
    </xf>
    <xf numFmtId="1" fontId="21" fillId="0" borderId="9" xfId="5" applyNumberFormat="1" applyFont="1" applyFill="1" applyBorder="1" applyAlignment="1" applyProtection="1">
      <alignment horizontal="center" vertical="center" wrapText="1"/>
      <protection locked="0"/>
    </xf>
    <xf numFmtId="1" fontId="21" fillId="0" borderId="9" xfId="9" applyNumberFormat="1" applyFont="1" applyFill="1" applyBorder="1" applyAlignment="1" applyProtection="1">
      <alignment horizontal="center" vertical="center" wrapText="1"/>
      <protection locked="0"/>
    </xf>
    <xf numFmtId="0" fontId="21" fillId="0" borderId="9" xfId="4" applyNumberFormat="1" applyFont="1" applyFill="1" applyBorder="1" applyAlignment="1" applyProtection="1">
      <alignment horizontal="center" vertical="center" wrapText="1"/>
    </xf>
    <xf numFmtId="49" fontId="21" fillId="0" borderId="9" xfId="5" applyNumberFormat="1" applyFont="1" applyFill="1" applyBorder="1" applyAlignment="1" applyProtection="1">
      <alignment horizontal="center" vertical="center" wrapText="1"/>
    </xf>
    <xf numFmtId="4" fontId="21" fillId="0" borderId="9" xfId="5" applyNumberFormat="1" applyFont="1" applyFill="1" applyBorder="1" applyAlignment="1" applyProtection="1">
      <alignment horizontal="center" vertical="center" wrapText="1"/>
    </xf>
    <xf numFmtId="2" fontId="21" fillId="0" borderId="9" xfId="5" applyNumberFormat="1" applyFont="1" applyFill="1" applyBorder="1" applyAlignment="1" applyProtection="1">
      <alignment horizontal="center" vertical="center" wrapText="1"/>
    </xf>
    <xf numFmtId="0" fontId="21" fillId="0" borderId="9" xfId="5" applyNumberFormat="1" applyFont="1" applyFill="1" applyBorder="1" applyAlignment="1" applyProtection="1">
      <alignment horizontal="center" vertical="center" wrapText="1"/>
    </xf>
    <xf numFmtId="0" fontId="24" fillId="0" borderId="9" xfId="0" applyFont="1" applyFill="1" applyBorder="1" applyAlignment="1" applyProtection="1">
      <alignment horizontal="center" vertical="center" wrapText="1"/>
    </xf>
    <xf numFmtId="165" fontId="24" fillId="0" borderId="10" xfId="1" applyNumberFormat="1" applyFont="1" applyFill="1" applyBorder="1" applyAlignment="1" applyProtection="1">
      <alignment horizontal="center" vertical="center" wrapText="1"/>
    </xf>
    <xf numFmtId="44" fontId="24" fillId="0" borderId="10" xfId="1" applyNumberFormat="1" applyFont="1" applyFill="1" applyBorder="1" applyAlignment="1" applyProtection="1">
      <alignment horizontal="center" vertical="center" wrapText="1"/>
    </xf>
    <xf numFmtId="0" fontId="24" fillId="0" borderId="10" xfId="1" applyNumberFormat="1" applyFont="1" applyFill="1" applyBorder="1" applyAlignment="1" applyProtection="1">
      <alignment horizontal="center" vertical="center" wrapText="1"/>
    </xf>
    <xf numFmtId="0" fontId="24" fillId="74" borderId="10" xfId="1" applyNumberFormat="1" applyFont="1" applyFill="1" applyBorder="1" applyAlignment="1" applyProtection="1">
      <alignment horizontal="center" vertical="center" wrapText="1"/>
    </xf>
    <xf numFmtId="0" fontId="24" fillId="0" borderId="10" xfId="4" applyNumberFormat="1" applyFont="1" applyFill="1" applyBorder="1" applyAlignment="1" applyProtection="1">
      <alignment horizontal="center" vertical="center" wrapText="1"/>
    </xf>
    <xf numFmtId="44" fontId="21" fillId="0" borderId="10" xfId="4" applyNumberFormat="1" applyFont="1" applyFill="1" applyBorder="1" applyAlignment="1" applyProtection="1">
      <alignment horizontal="center" vertical="center" wrapText="1"/>
    </xf>
    <xf numFmtId="44" fontId="24" fillId="0" borderId="10" xfId="4" applyNumberFormat="1" applyFont="1" applyFill="1" applyBorder="1" applyAlignment="1" applyProtection="1">
      <alignment horizontal="center" vertical="center" wrapText="1"/>
    </xf>
    <xf numFmtId="0" fontId="21" fillId="0" borderId="33" xfId="4" applyNumberFormat="1" applyFont="1" applyFill="1" applyBorder="1" applyAlignment="1" applyProtection="1">
      <alignment horizontal="left" vertical="center" wrapText="1"/>
      <protection locked="0"/>
    </xf>
    <xf numFmtId="165" fontId="21" fillId="72" borderId="10" xfId="1" applyNumberFormat="1" applyFont="1" applyFill="1" applyBorder="1" applyAlignment="1" applyProtection="1">
      <alignment horizontal="center" vertical="center" wrapText="1"/>
      <protection locked="0"/>
    </xf>
    <xf numFmtId="44" fontId="24" fillId="72" borderId="10" xfId="1" applyFont="1" applyFill="1" applyBorder="1" applyAlignment="1" applyProtection="1">
      <alignment horizontal="center" vertical="center" wrapText="1"/>
      <protection locked="0"/>
    </xf>
    <xf numFmtId="49" fontId="21" fillId="72" borderId="10" xfId="7" quotePrefix="1" applyNumberFormat="1" applyFont="1" applyFill="1" applyBorder="1" applyAlignment="1" applyProtection="1">
      <alignment horizontal="center" vertical="center" wrapText="1"/>
      <protection locked="0"/>
    </xf>
    <xf numFmtId="49" fontId="21" fillId="72" borderId="10" xfId="7" applyNumberFormat="1" applyFont="1" applyFill="1" applyBorder="1" applyAlignment="1" applyProtection="1">
      <alignment horizontal="center" vertical="center" wrapText="1"/>
      <protection locked="0"/>
    </xf>
    <xf numFmtId="0" fontId="24" fillId="72" borderId="10" xfId="4" applyNumberFormat="1" applyFont="1" applyFill="1" applyBorder="1" applyAlignment="1" applyProtection="1">
      <alignment horizontal="center" vertical="center" wrapText="1"/>
      <protection locked="0"/>
    </xf>
    <xf numFmtId="49" fontId="21" fillId="0" borderId="10" xfId="7" applyNumberFormat="1" applyFont="1" applyFill="1" applyBorder="1" applyAlignment="1" applyProtection="1">
      <alignment horizontal="center" vertical="center" wrapText="1"/>
      <protection locked="0"/>
    </xf>
    <xf numFmtId="44" fontId="24" fillId="72" borderId="10" xfId="4" applyNumberFormat="1" applyFont="1" applyFill="1" applyBorder="1" applyAlignment="1" applyProtection="1">
      <alignment horizontal="center" vertical="center" wrapText="1"/>
      <protection locked="0"/>
    </xf>
    <xf numFmtId="0" fontId="1" fillId="76" borderId="0" xfId="0" applyFont="1" applyFill="1" applyAlignment="1" applyProtection="1">
      <alignment horizontal="left"/>
    </xf>
    <xf numFmtId="0" fontId="87" fillId="76" borderId="27" xfId="0" applyFont="1" applyFill="1" applyBorder="1" applyAlignment="1" applyProtection="1">
      <alignment horizontal="left" vertical="center"/>
      <protection locked="0"/>
    </xf>
    <xf numFmtId="0" fontId="1" fillId="76" borderId="27" xfId="0" applyFont="1" applyFill="1" applyBorder="1" applyAlignment="1" applyProtection="1">
      <alignment horizontal="center" vertical="center"/>
      <protection locked="0"/>
    </xf>
    <xf numFmtId="0" fontId="1" fillId="72" borderId="0" xfId="0" applyFont="1" applyFill="1" applyAlignment="1" applyProtection="1">
      <alignment horizontal="center" vertical="center"/>
      <protection locked="0"/>
    </xf>
    <xf numFmtId="0" fontId="87" fillId="0" borderId="0" xfId="0" applyFont="1" applyFill="1" applyAlignment="1" applyProtection="1">
      <alignment horizontal="center" vertical="center"/>
      <protection locked="0"/>
    </xf>
    <xf numFmtId="0" fontId="87" fillId="0" borderId="0" xfId="0" applyFont="1" applyFill="1" applyBorder="1" applyAlignment="1" applyProtection="1">
      <alignment horizontal="right"/>
    </xf>
    <xf numFmtId="0" fontId="14" fillId="0" borderId="0" xfId="0" applyFont="1" applyFill="1" applyAlignment="1" applyProtection="1">
      <alignment horizontal="center" vertical="center"/>
      <protection locked="0"/>
    </xf>
    <xf numFmtId="0" fontId="80" fillId="0" borderId="0" xfId="0" applyFont="1" applyFill="1" applyBorder="1" applyAlignment="1" applyProtection="1">
      <alignment horizontal="right"/>
    </xf>
    <xf numFmtId="0" fontId="1" fillId="72" borderId="0" xfId="0" applyFont="1" applyFill="1" applyAlignment="1" applyProtection="1">
      <alignment horizontal="left"/>
    </xf>
    <xf numFmtId="0" fontId="1" fillId="0" borderId="9" xfId="0" applyFont="1" applyFill="1" applyBorder="1" applyAlignment="1" applyProtection="1">
      <alignment horizontal="center" vertical="center" wrapText="1"/>
      <protection locked="0"/>
    </xf>
    <xf numFmtId="0" fontId="0" fillId="0" borderId="9" xfId="0" applyBorder="1" applyAlignment="1">
      <alignment horizontal="center" vertical="center"/>
    </xf>
    <xf numFmtId="0" fontId="86" fillId="72" borderId="9" xfId="6" applyFont="1" applyFill="1" applyBorder="1" applyAlignment="1" applyProtection="1">
      <alignment horizontal="left" vertical="center" wrapText="1"/>
      <protection locked="0"/>
    </xf>
    <xf numFmtId="44" fontId="24" fillId="0" borderId="10" xfId="1" applyNumberFormat="1" applyFont="1" applyBorder="1" applyAlignment="1" applyProtection="1">
      <alignment horizontal="center" vertical="center" wrapText="1"/>
      <protection locked="0"/>
    </xf>
    <xf numFmtId="0" fontId="24" fillId="0" borderId="10" xfId="1" applyNumberFormat="1" applyFont="1" applyBorder="1" applyAlignment="1" applyProtection="1">
      <alignment horizontal="center" vertical="center" wrapText="1"/>
      <protection locked="0"/>
    </xf>
    <xf numFmtId="0" fontId="24" fillId="0" borderId="10" xfId="4" applyNumberFormat="1" applyFont="1" applyBorder="1" applyAlignment="1" applyProtection="1">
      <alignment horizontal="center" vertical="center" wrapText="1"/>
      <protection locked="0"/>
    </xf>
    <xf numFmtId="44" fontId="24" fillId="0" borderId="10" xfId="4" applyNumberFormat="1" applyFont="1" applyBorder="1" applyAlignment="1" applyProtection="1">
      <alignment horizontal="center" vertical="center" wrapText="1"/>
      <protection locked="0"/>
    </xf>
    <xf numFmtId="167" fontId="24" fillId="0" borderId="10" xfId="1" applyNumberFormat="1" applyFont="1" applyFill="1" applyBorder="1" applyAlignment="1" applyProtection="1">
      <alignment horizontal="center" vertical="center" wrapText="1"/>
    </xf>
    <xf numFmtId="167" fontId="24" fillId="0" borderId="10" xfId="4" applyNumberFormat="1" applyFont="1" applyFill="1" applyBorder="1" applyAlignment="1" applyProtection="1">
      <alignment horizontal="center" vertical="center" wrapText="1"/>
    </xf>
    <xf numFmtId="167" fontId="24" fillId="0" borderId="10" xfId="1" applyNumberFormat="1" applyFont="1" applyFill="1" applyBorder="1" applyAlignment="1" applyProtection="1">
      <alignment horizontal="center" vertical="center" wrapText="1"/>
      <protection locked="0"/>
    </xf>
    <xf numFmtId="167" fontId="24" fillId="0" borderId="10" xfId="4" applyNumberFormat="1" applyFont="1" applyFill="1" applyBorder="1" applyAlignment="1" applyProtection="1">
      <alignment horizontal="center" vertical="center" wrapText="1"/>
      <protection locked="0"/>
    </xf>
    <xf numFmtId="0" fontId="21" fillId="0" borderId="9" xfId="10" applyNumberFormat="1" applyFont="1" applyFill="1" applyBorder="1" applyAlignment="1" applyProtection="1">
      <alignment horizontal="center" vertical="center" wrapText="1"/>
      <protection locked="0"/>
    </xf>
    <xf numFmtId="165" fontId="10" fillId="72" borderId="10" xfId="1" applyNumberFormat="1" applyFont="1" applyFill="1" applyBorder="1" applyAlignment="1" applyProtection="1">
      <alignment horizontal="center" vertical="center" wrapText="1"/>
      <protection locked="0"/>
    </xf>
    <xf numFmtId="2" fontId="10" fillId="72" borderId="9" xfId="20" applyNumberFormat="1" applyFont="1" applyFill="1" applyBorder="1" applyAlignment="1" applyProtection="1">
      <alignment horizontal="center" vertical="center" wrapText="1"/>
      <protection locked="0"/>
    </xf>
    <xf numFmtId="2" fontId="10" fillId="72" borderId="9" xfId="19" applyNumberFormat="1" applyFont="1" applyFill="1" applyBorder="1" applyAlignment="1" applyProtection="1">
      <alignment horizontal="center" vertical="center" wrapText="1"/>
      <protection locked="0"/>
    </xf>
    <xf numFmtId="0" fontId="21" fillId="0" borderId="9" xfId="4" applyNumberFormat="1" applyFont="1" applyFill="1" applyBorder="1" applyAlignment="1" applyProtection="1">
      <alignment horizontal="left" vertical="center" wrapText="1"/>
    </xf>
    <xf numFmtId="0" fontId="1" fillId="72" borderId="9" xfId="6" applyFont="1" applyFill="1" applyBorder="1" applyAlignment="1" applyProtection="1">
      <alignment horizontal="left" vertical="center" wrapText="1"/>
      <protection locked="0"/>
    </xf>
    <xf numFmtId="0" fontId="1" fillId="72" borderId="9" xfId="4" applyNumberFormat="1" applyFont="1" applyFill="1" applyBorder="1" applyAlignment="1" applyProtection="1">
      <alignment horizontal="left" vertical="center" wrapText="1"/>
      <protection locked="0"/>
    </xf>
    <xf numFmtId="0" fontId="1" fillId="72" borderId="9" xfId="22" applyFont="1" applyFill="1" applyBorder="1" applyAlignment="1" applyProtection="1">
      <alignment horizontal="left" vertical="center" wrapText="1"/>
      <protection locked="0"/>
    </xf>
    <xf numFmtId="0" fontId="21" fillId="0" borderId="9" xfId="4" applyFont="1" applyFill="1" applyBorder="1" applyAlignment="1" applyProtection="1">
      <alignment horizontal="left" vertical="center" wrapText="1"/>
      <protection locked="0"/>
    </xf>
    <xf numFmtId="0" fontId="0" fillId="0" borderId="9" xfId="0" applyFont="1" applyBorder="1" applyAlignment="1" applyProtection="1">
      <alignment horizontal="left" vertical="center" wrapText="1"/>
      <protection locked="0"/>
    </xf>
    <xf numFmtId="0" fontId="21" fillId="0" borderId="30" xfId="4" applyNumberFormat="1" applyFont="1" applyFill="1" applyBorder="1" applyAlignment="1" applyProtection="1">
      <alignment horizontal="left" vertical="center" wrapText="1"/>
      <protection locked="0"/>
    </xf>
    <xf numFmtId="0" fontId="21" fillId="0" borderId="9" xfId="6" applyFont="1" applyFill="1" applyBorder="1" applyAlignment="1" applyProtection="1">
      <alignment horizontal="left" vertical="center" wrapText="1"/>
      <protection locked="0"/>
    </xf>
    <xf numFmtId="0" fontId="21" fillId="0" borderId="9" xfId="0" applyFont="1" applyFill="1" applyBorder="1" applyAlignment="1">
      <alignment horizontal="left" vertical="center" wrapText="1"/>
    </xf>
    <xf numFmtId="0" fontId="21" fillId="0" borderId="33" xfId="0" applyFont="1" applyFill="1" applyBorder="1" applyAlignment="1">
      <alignment horizontal="left" vertical="center" wrapText="1"/>
    </xf>
    <xf numFmtId="0" fontId="0" fillId="75" borderId="33" xfId="0" applyFill="1" applyBorder="1" applyAlignment="1">
      <alignment horizontal="left" vertical="center" wrapText="1"/>
    </xf>
    <xf numFmtId="165" fontId="24" fillId="0" borderId="10" xfId="1" applyNumberFormat="1" applyFont="1" applyBorder="1" applyAlignment="1" applyProtection="1">
      <alignment horizontal="center" vertical="center" wrapText="1"/>
      <protection locked="0"/>
    </xf>
    <xf numFmtId="44" fontId="24" fillId="0" borderId="10" xfId="1" applyFont="1" applyFill="1" applyBorder="1" applyAlignment="1" applyProtection="1">
      <alignment horizontal="center" vertical="center" wrapText="1"/>
      <protection locked="0"/>
    </xf>
    <xf numFmtId="49" fontId="24" fillId="0" borderId="10" xfId="4" applyNumberFormat="1" applyFont="1" applyFill="1" applyBorder="1" applyAlignment="1" applyProtection="1">
      <alignment horizontal="center" vertical="center" wrapText="1"/>
      <protection locked="0"/>
    </xf>
    <xf numFmtId="167" fontId="24" fillId="72" borderId="10" xfId="1" applyNumberFormat="1" applyFont="1" applyFill="1" applyBorder="1" applyAlignment="1" applyProtection="1">
      <alignment horizontal="center" vertical="center" wrapText="1"/>
      <protection locked="0"/>
    </xf>
    <xf numFmtId="167" fontId="24" fillId="72" borderId="10" xfId="4" applyNumberFormat="1" applyFont="1" applyFill="1" applyBorder="1" applyAlignment="1" applyProtection="1">
      <alignment horizontal="center" vertical="center" wrapText="1"/>
      <protection locked="0"/>
    </xf>
    <xf numFmtId="0" fontId="24" fillId="72" borderId="10" xfId="1" applyNumberFormat="1" applyFont="1" applyFill="1" applyBorder="1" applyAlignment="1" applyProtection="1">
      <alignment horizontal="center" vertical="center" wrapText="1"/>
      <protection locked="0"/>
    </xf>
    <xf numFmtId="167" fontId="10" fillId="72" borderId="10" xfId="4" applyNumberFormat="1" applyFont="1" applyFill="1" applyBorder="1" applyAlignment="1" applyProtection="1">
      <alignment horizontal="center" vertical="center" wrapText="1"/>
      <protection locked="0"/>
    </xf>
    <xf numFmtId="44" fontId="10" fillId="72" borderId="10" xfId="1" applyFont="1" applyFill="1" applyBorder="1" applyAlignment="1" applyProtection="1">
      <alignment horizontal="center" vertical="center" wrapText="1"/>
      <protection locked="0"/>
    </xf>
    <xf numFmtId="44" fontId="24" fillId="72" borderId="10" xfId="1" applyNumberFormat="1" applyFont="1" applyFill="1" applyBorder="1" applyAlignment="1" applyProtection="1">
      <alignment horizontal="center" vertical="center" wrapText="1"/>
      <protection locked="0"/>
    </xf>
    <xf numFmtId="44" fontId="24" fillId="72" borderId="29" xfId="1" applyNumberFormat="1" applyFont="1" applyFill="1" applyBorder="1" applyAlignment="1" applyProtection="1">
      <alignment horizontal="center" vertical="center" wrapText="1"/>
      <protection locked="0"/>
    </xf>
    <xf numFmtId="2" fontId="10" fillId="72" borderId="9" xfId="5" applyNumberFormat="1" applyFont="1" applyFill="1" applyBorder="1" applyAlignment="1" applyProtection="1">
      <alignment horizontal="center" vertical="center" wrapText="1"/>
      <protection locked="0"/>
    </xf>
    <xf numFmtId="44" fontId="10" fillId="72" borderId="10" xfId="1" applyNumberFormat="1" applyFont="1" applyFill="1" applyBorder="1" applyAlignment="1" applyProtection="1">
      <alignment horizontal="center" vertical="center" wrapText="1"/>
      <protection locked="0"/>
    </xf>
    <xf numFmtId="4" fontId="10" fillId="72" borderId="9" xfId="9" applyNumberFormat="1" applyFont="1" applyFill="1" applyBorder="1" applyAlignment="1" applyProtection="1">
      <alignment horizontal="center" vertical="center" wrapText="1"/>
      <protection locked="0"/>
    </xf>
    <xf numFmtId="44" fontId="21" fillId="72" borderId="10" xfId="4" applyNumberFormat="1" applyFont="1" applyFill="1" applyBorder="1" applyAlignment="1" applyProtection="1">
      <alignment horizontal="center" vertical="center" wrapText="1"/>
      <protection locked="0"/>
    </xf>
    <xf numFmtId="0" fontId="24" fillId="72" borderId="9" xfId="4" applyNumberFormat="1" applyFont="1" applyFill="1" applyBorder="1" applyAlignment="1" applyProtection="1">
      <alignment horizontal="center" vertical="center" wrapText="1"/>
      <protection locked="0"/>
    </xf>
    <xf numFmtId="165" fontId="24" fillId="72" borderId="10" xfId="1" applyNumberFormat="1" applyFont="1" applyFill="1" applyBorder="1" applyAlignment="1" applyProtection="1">
      <alignment horizontal="center" vertical="center" wrapText="1"/>
      <protection locked="0"/>
    </xf>
    <xf numFmtId="0" fontId="24" fillId="0" borderId="9" xfId="4" applyNumberFormat="1" applyFont="1" applyFill="1" applyBorder="1" applyAlignment="1" applyProtection="1">
      <alignment horizontal="center" vertical="center" wrapText="1"/>
      <protection locked="0"/>
    </xf>
    <xf numFmtId="44" fontId="21" fillId="72" borderId="9" xfId="4" applyNumberFormat="1" applyFont="1" applyFill="1" applyBorder="1" applyAlignment="1" applyProtection="1">
      <alignment horizontal="center" vertical="center" wrapText="1"/>
      <protection locked="0"/>
    </xf>
    <xf numFmtId="44" fontId="10" fillId="72" borderId="10" xfId="4" applyNumberFormat="1" applyFont="1" applyFill="1" applyBorder="1" applyAlignment="1" applyProtection="1">
      <alignment horizontal="center" vertical="center" wrapText="1"/>
      <protection locked="0"/>
    </xf>
    <xf numFmtId="165" fontId="24" fillId="0" borderId="9" xfId="1" applyNumberFormat="1" applyFont="1" applyFill="1" applyBorder="1" applyAlignment="1" applyProtection="1">
      <alignment horizontal="center" vertical="center" wrapText="1"/>
      <protection locked="0"/>
    </xf>
    <xf numFmtId="167" fontId="24" fillId="0" borderId="9" xfId="1" applyNumberFormat="1" applyFont="1" applyFill="1" applyBorder="1" applyAlignment="1" applyProtection="1">
      <alignment horizontal="center" vertical="center" wrapText="1"/>
      <protection locked="0"/>
    </xf>
    <xf numFmtId="167" fontId="24" fillId="0" borderId="9" xfId="4" applyNumberFormat="1" applyFont="1" applyFill="1" applyBorder="1" applyAlignment="1" applyProtection="1">
      <alignment horizontal="center" vertical="center" wrapText="1"/>
      <protection locked="0"/>
    </xf>
    <xf numFmtId="44" fontId="24" fillId="0" borderId="9" xfId="1" applyNumberFormat="1" applyFont="1" applyFill="1" applyBorder="1" applyAlignment="1" applyProtection="1">
      <alignment horizontal="center" vertical="center" wrapText="1"/>
      <protection locked="0"/>
    </xf>
    <xf numFmtId="0" fontId="24" fillId="0" borderId="9" xfId="1" applyNumberFormat="1" applyFont="1" applyFill="1" applyBorder="1" applyAlignment="1" applyProtection="1">
      <alignment horizontal="center" vertical="center" wrapText="1"/>
      <protection locked="0"/>
    </xf>
    <xf numFmtId="1" fontId="24" fillId="0" borderId="9" xfId="4" applyNumberFormat="1" applyFont="1" applyFill="1" applyBorder="1" applyAlignment="1" applyProtection="1">
      <alignment horizontal="center" vertical="center" wrapText="1"/>
      <protection locked="0"/>
    </xf>
    <xf numFmtId="44" fontId="21" fillId="0" borderId="9" xfId="4" applyNumberFormat="1" applyFont="1" applyFill="1" applyBorder="1" applyAlignment="1" applyProtection="1">
      <alignment horizontal="center" vertical="center" wrapText="1"/>
      <protection locked="0"/>
    </xf>
    <xf numFmtId="44" fontId="24" fillId="0" borderId="9" xfId="4" applyNumberFormat="1" applyFont="1" applyFill="1" applyBorder="1" applyAlignment="1" applyProtection="1">
      <alignment horizontal="center" vertical="center" wrapText="1"/>
      <protection locked="0"/>
    </xf>
    <xf numFmtId="165" fontId="1" fillId="0" borderId="9" xfId="1" applyNumberFormat="1" applyFont="1" applyBorder="1" applyAlignment="1" applyProtection="1">
      <alignment horizontal="center" vertical="center" wrapText="1"/>
      <protection locked="0"/>
    </xf>
    <xf numFmtId="167" fontId="1" fillId="0" borderId="9" xfId="1" applyNumberFormat="1" applyFont="1" applyBorder="1" applyAlignment="1" applyProtection="1">
      <alignment horizontal="center" vertical="center" wrapText="1"/>
      <protection locked="0"/>
    </xf>
    <xf numFmtId="44" fontId="1" fillId="0" borderId="9" xfId="1" applyFont="1" applyBorder="1" applyAlignment="1" applyProtection="1">
      <alignment horizontal="center" vertical="center" wrapText="1"/>
      <protection locked="0"/>
    </xf>
    <xf numFmtId="44" fontId="0" fillId="0" borderId="9" xfId="1" applyFont="1" applyBorder="1" applyAlignment="1" applyProtection="1">
      <alignment horizontal="center" vertical="center" wrapText="1"/>
      <protection locked="0"/>
    </xf>
    <xf numFmtId="44" fontId="1" fillId="74" borderId="9" xfId="1" applyFont="1" applyFill="1" applyBorder="1" applyAlignment="1" applyProtection="1">
      <alignment horizontal="center" vertical="center" wrapText="1"/>
      <protection locked="0"/>
    </xf>
    <xf numFmtId="3" fontId="0" fillId="0" borderId="9" xfId="0" applyNumberFormat="1" applyFont="1" applyBorder="1" applyAlignment="1" applyProtection="1">
      <alignment horizontal="center" vertical="center" wrapText="1"/>
      <protection locked="0"/>
    </xf>
    <xf numFmtId="168" fontId="84" fillId="0" borderId="10" xfId="630" applyNumberFormat="1" applyFont="1" applyFill="1" applyBorder="1" applyAlignment="1">
      <alignment vertical="center"/>
    </xf>
    <xf numFmtId="44" fontId="84" fillId="0" borderId="10" xfId="630" applyFont="1" applyFill="1" applyBorder="1" applyAlignment="1">
      <alignment vertical="center"/>
    </xf>
    <xf numFmtId="49" fontId="24" fillId="0" borderId="9" xfId="4" applyNumberFormat="1" applyFont="1" applyFill="1" applyBorder="1" applyAlignment="1" applyProtection="1">
      <alignment horizontal="center" vertical="center" wrapText="1"/>
      <protection locked="0"/>
    </xf>
    <xf numFmtId="44" fontId="24" fillId="0" borderId="31" xfId="4" applyNumberFormat="1" applyFont="1" applyFill="1" applyBorder="1" applyAlignment="1" applyProtection="1">
      <alignment horizontal="center" vertical="center" wrapText="1"/>
      <protection locked="0"/>
    </xf>
    <xf numFmtId="168" fontId="24" fillId="0" borderId="10" xfId="4" applyNumberFormat="1" applyFont="1" applyFill="1" applyBorder="1" applyAlignment="1" applyProtection="1">
      <alignment horizontal="center" vertical="center" wrapText="1"/>
      <protection locked="0"/>
    </xf>
    <xf numFmtId="165" fontId="24" fillId="75" borderId="10" xfId="1" applyNumberFormat="1" applyFont="1" applyFill="1" applyBorder="1" applyAlignment="1" applyProtection="1">
      <alignment horizontal="center" vertical="center" wrapText="1"/>
      <protection locked="0"/>
    </xf>
    <xf numFmtId="167" fontId="24" fillId="75" borderId="10" xfId="1" applyNumberFormat="1" applyFont="1" applyFill="1" applyBorder="1" applyAlignment="1" applyProtection="1">
      <alignment horizontal="center" vertical="center" wrapText="1"/>
      <protection locked="0"/>
    </xf>
    <xf numFmtId="167" fontId="24" fillId="0" borderId="10" xfId="4" applyNumberFormat="1" applyFont="1" applyBorder="1" applyAlignment="1" applyProtection="1">
      <alignment horizontal="center" vertical="center" wrapText="1"/>
      <protection locked="0"/>
    </xf>
    <xf numFmtId="0" fontId="24" fillId="0" borderId="10" xfId="4" applyFont="1" applyBorder="1" applyAlignment="1" applyProtection="1">
      <alignment horizontal="center" vertical="center" wrapText="1"/>
      <protection locked="0"/>
    </xf>
    <xf numFmtId="44" fontId="21" fillId="0" borderId="10" xfId="4" applyNumberFormat="1" applyFont="1" applyBorder="1" applyAlignment="1" applyProtection="1">
      <alignment horizontal="center" vertical="center" wrapText="1"/>
      <protection locked="0"/>
    </xf>
    <xf numFmtId="165" fontId="86" fillId="72" borderId="10" xfId="1" applyNumberFormat="1" applyFont="1" applyFill="1" applyBorder="1" applyAlignment="1" applyProtection="1">
      <alignment horizontal="center" vertical="center" wrapText="1"/>
      <protection locked="0"/>
    </xf>
    <xf numFmtId="167" fontId="86" fillId="72" borderId="10" xfId="1" applyNumberFormat="1" applyFont="1" applyFill="1" applyBorder="1" applyAlignment="1" applyProtection="1">
      <alignment horizontal="center" vertical="center" wrapText="1"/>
      <protection locked="0"/>
    </xf>
    <xf numFmtId="167" fontId="86" fillId="72" borderId="10" xfId="4" applyNumberFormat="1" applyFont="1" applyFill="1" applyBorder="1" applyAlignment="1" applyProtection="1">
      <alignment horizontal="center" vertical="center" wrapText="1"/>
      <protection locked="0"/>
    </xf>
    <xf numFmtId="44" fontId="86" fillId="72" borderId="10" xfId="1" applyNumberFormat="1" applyFont="1" applyFill="1" applyBorder="1" applyAlignment="1" applyProtection="1">
      <alignment horizontal="center" vertical="center" wrapText="1"/>
      <protection locked="0"/>
    </xf>
    <xf numFmtId="0" fontId="86" fillId="72" borderId="10" xfId="1" applyNumberFormat="1" applyFont="1" applyFill="1" applyBorder="1" applyAlignment="1" applyProtection="1">
      <alignment horizontal="center" vertical="center" wrapText="1"/>
      <protection locked="0"/>
    </xf>
    <xf numFmtId="0" fontId="86" fillId="72" borderId="10" xfId="4" applyNumberFormat="1" applyFont="1" applyFill="1" applyBorder="1" applyAlignment="1" applyProtection="1">
      <alignment horizontal="center" vertical="center" wrapText="1"/>
      <protection locked="0"/>
    </xf>
    <xf numFmtId="44" fontId="86" fillId="72" borderId="10" xfId="4" applyNumberFormat="1" applyFont="1" applyFill="1" applyBorder="1" applyAlignment="1" applyProtection="1">
      <alignment horizontal="center" vertical="center" wrapText="1"/>
      <protection locked="0"/>
    </xf>
    <xf numFmtId="0" fontId="0" fillId="0" borderId="9" xfId="0" applyBorder="1" applyAlignment="1">
      <alignment horizontal="center" vertical="center" wrapText="1"/>
    </xf>
    <xf numFmtId="2" fontId="0" fillId="0" borderId="9" xfId="0" applyNumberFormat="1" applyBorder="1" applyAlignment="1">
      <alignment horizontal="center" vertical="center"/>
    </xf>
    <xf numFmtId="165" fontId="0" fillId="0" borderId="9" xfId="1" applyNumberFormat="1" applyFont="1" applyBorder="1" applyAlignment="1">
      <alignment horizontal="center" vertical="center" wrapText="1"/>
    </xf>
    <xf numFmtId="167" fontId="0" fillId="0" borderId="10" xfId="1" applyNumberFormat="1" applyFont="1" applyBorder="1" applyAlignment="1">
      <alignment horizontal="center" vertical="center" wrapText="1"/>
    </xf>
    <xf numFmtId="44" fontId="0" fillId="0" borderId="9" xfId="1" applyNumberFormat="1" applyFont="1" applyBorder="1" applyAlignment="1">
      <alignment horizontal="center" vertical="center" wrapText="1"/>
    </xf>
    <xf numFmtId="44" fontId="0" fillId="0" borderId="9" xfId="1" applyFont="1" applyBorder="1" applyAlignment="1">
      <alignment horizontal="center" vertical="center" wrapText="1"/>
    </xf>
    <xf numFmtId="44" fontId="23" fillId="74" borderId="9" xfId="1" applyFont="1" applyFill="1" applyBorder="1" applyAlignment="1" applyProtection="1">
      <alignment horizontal="center" vertical="center" wrapText="1"/>
    </xf>
    <xf numFmtId="165" fontId="0" fillId="0" borderId="10" xfId="1" applyNumberFormat="1" applyFont="1" applyBorder="1" applyAlignment="1">
      <alignment horizontal="center" vertical="center" wrapText="1"/>
    </xf>
    <xf numFmtId="44" fontId="0" fillId="0" borderId="10" xfId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4" fontId="23" fillId="74" borderId="10" xfId="1" applyFont="1" applyFill="1" applyBorder="1" applyAlignment="1" applyProtection="1">
      <alignment horizontal="center" vertical="center" wrapText="1"/>
    </xf>
    <xf numFmtId="167" fontId="0" fillId="0" borderId="9" xfId="1" applyNumberFormat="1" applyFont="1" applyBorder="1" applyAlignment="1">
      <alignment horizontal="center" vertical="center" wrapText="1"/>
    </xf>
    <xf numFmtId="0" fontId="10" fillId="72" borderId="9" xfId="0" applyFont="1" applyFill="1" applyBorder="1" applyAlignment="1">
      <alignment horizontal="center" vertical="center" wrapText="1"/>
    </xf>
    <xf numFmtId="49" fontId="10" fillId="72" borderId="9" xfId="7" applyNumberFormat="1" applyFont="1" applyFill="1" applyBorder="1" applyAlignment="1" applyProtection="1">
      <alignment horizontal="center" vertical="center" wrapText="1"/>
      <protection locked="0"/>
    </xf>
    <xf numFmtId="0" fontId="0" fillId="72" borderId="9" xfId="0" applyFill="1" applyBorder="1" applyAlignment="1">
      <alignment horizontal="left" vertical="center" wrapText="1"/>
    </xf>
    <xf numFmtId="0" fontId="0" fillId="72" borderId="9" xfId="0" applyFill="1" applyBorder="1" applyAlignment="1">
      <alignment horizontal="center" vertical="center"/>
    </xf>
    <xf numFmtId="0" fontId="21" fillId="72" borderId="9" xfId="6" applyFont="1" applyFill="1" applyBorder="1" applyAlignment="1" applyProtection="1">
      <alignment horizontal="left" vertical="center" wrapText="1"/>
      <protection locked="0"/>
    </xf>
    <xf numFmtId="49" fontId="82" fillId="73" borderId="8" xfId="4" applyNumberFormat="1" applyFont="1" applyFill="1" applyBorder="1" applyAlignment="1" applyProtection="1">
      <alignment horizontal="center"/>
    </xf>
    <xf numFmtId="49" fontId="82" fillId="73" borderId="8" xfId="4" applyNumberFormat="1" applyFont="1" applyFill="1" applyBorder="1" applyAlignment="1" applyProtection="1">
      <alignment horizontal="left"/>
    </xf>
    <xf numFmtId="49" fontId="82" fillId="34" borderId="8" xfId="4" applyNumberFormat="1" applyFont="1" applyFill="1" applyBorder="1" applyAlignment="1" applyProtection="1">
      <alignment horizontal="center"/>
    </xf>
    <xf numFmtId="49" fontId="16" fillId="73" borderId="8" xfId="4" applyNumberFormat="1" applyFont="1" applyFill="1" applyBorder="1" applyAlignment="1" applyProtection="1">
      <alignment horizontal="center"/>
    </xf>
    <xf numFmtId="49" fontId="16" fillId="34" borderId="8" xfId="4" applyNumberFormat="1" applyFont="1" applyFill="1" applyBorder="1" applyAlignment="1" applyProtection="1">
      <alignment horizontal="center" wrapText="1"/>
    </xf>
  </cellXfs>
  <cellStyles count="2835">
    <cellStyle name="0" xfId="34"/>
    <cellStyle name="0 10" xfId="35"/>
    <cellStyle name="0 11" xfId="36"/>
    <cellStyle name="0 12" xfId="37"/>
    <cellStyle name="0 13" xfId="38"/>
    <cellStyle name="0 14" xfId="39"/>
    <cellStyle name="0 15" xfId="40"/>
    <cellStyle name="0 16" xfId="41"/>
    <cellStyle name="0 17" xfId="42"/>
    <cellStyle name="0 18" xfId="43"/>
    <cellStyle name="0 19" xfId="44"/>
    <cellStyle name="0 2" xfId="45"/>
    <cellStyle name="0 2 2" xfId="46"/>
    <cellStyle name="0 2 3" xfId="47"/>
    <cellStyle name="0 2 4" xfId="48"/>
    <cellStyle name="0 2 5" xfId="49"/>
    <cellStyle name="0 2 6" xfId="50"/>
    <cellStyle name="0 2 7" xfId="51"/>
    <cellStyle name="0 2 8" xfId="52"/>
    <cellStyle name="0 20" xfId="53"/>
    <cellStyle name="0 21" xfId="54"/>
    <cellStyle name="0 22" xfId="55"/>
    <cellStyle name="0 23" xfId="56"/>
    <cellStyle name="0 24" xfId="57"/>
    <cellStyle name="0 25" xfId="58"/>
    <cellStyle name="0 26" xfId="59"/>
    <cellStyle name="0 27" xfId="60"/>
    <cellStyle name="0 28" xfId="61"/>
    <cellStyle name="0 29" xfId="62"/>
    <cellStyle name="0 3" xfId="63"/>
    <cellStyle name="0 3 2" xfId="64"/>
    <cellStyle name="0 3 3" xfId="65"/>
    <cellStyle name="0 3 4" xfId="66"/>
    <cellStyle name="0 3 5" xfId="67"/>
    <cellStyle name="0 3 6" xfId="68"/>
    <cellStyle name="0 3 7" xfId="69"/>
    <cellStyle name="0 3 8" xfId="70"/>
    <cellStyle name="0 30" xfId="71"/>
    <cellStyle name="0 31" xfId="72"/>
    <cellStyle name="0 32" xfId="73"/>
    <cellStyle name="0 33" xfId="74"/>
    <cellStyle name="0 34" xfId="75"/>
    <cellStyle name="0 35" xfId="76"/>
    <cellStyle name="0 36" xfId="77"/>
    <cellStyle name="0 37" xfId="78"/>
    <cellStyle name="0 38" xfId="79"/>
    <cellStyle name="0 39" xfId="80"/>
    <cellStyle name="0 4" xfId="81"/>
    <cellStyle name="0 4 2" xfId="82"/>
    <cellStyle name="0 4 3" xfId="83"/>
    <cellStyle name="0 4 4" xfId="84"/>
    <cellStyle name="0 4 5" xfId="85"/>
    <cellStyle name="0 4 6" xfId="86"/>
    <cellStyle name="0 4 7" xfId="87"/>
    <cellStyle name="0 4 8" xfId="88"/>
    <cellStyle name="0 40" xfId="89"/>
    <cellStyle name="0 41" xfId="90"/>
    <cellStyle name="0 42" xfId="91"/>
    <cellStyle name="0 43" xfId="92"/>
    <cellStyle name="0 44" xfId="93"/>
    <cellStyle name="0 45" xfId="94"/>
    <cellStyle name="0 46" xfId="95"/>
    <cellStyle name="0 47" xfId="96"/>
    <cellStyle name="0 48" xfId="97"/>
    <cellStyle name="0 49" xfId="98"/>
    <cellStyle name="0 5" xfId="99"/>
    <cellStyle name="0 5 2" xfId="100"/>
    <cellStyle name="0 5 3" xfId="101"/>
    <cellStyle name="0 5 4" xfId="102"/>
    <cellStyle name="0 5 5" xfId="103"/>
    <cellStyle name="0 5 6" xfId="104"/>
    <cellStyle name="0 5 7" xfId="105"/>
    <cellStyle name="0 5 8" xfId="106"/>
    <cellStyle name="0 50" xfId="107"/>
    <cellStyle name="0 51" xfId="108"/>
    <cellStyle name="0 52" xfId="109"/>
    <cellStyle name="0 53" xfId="110"/>
    <cellStyle name="0 54" xfId="111"/>
    <cellStyle name="0 55" xfId="112"/>
    <cellStyle name="0 56" xfId="113"/>
    <cellStyle name="0 57" xfId="114"/>
    <cellStyle name="0 58" xfId="115"/>
    <cellStyle name="0 59" xfId="116"/>
    <cellStyle name="0 6" xfId="117"/>
    <cellStyle name="0 6 2" xfId="118"/>
    <cellStyle name="0 6 3" xfId="119"/>
    <cellStyle name="0 6 4" xfId="120"/>
    <cellStyle name="0 6 5" xfId="121"/>
    <cellStyle name="0 6 6" xfId="122"/>
    <cellStyle name="0 6 7" xfId="123"/>
    <cellStyle name="0 6 8" xfId="124"/>
    <cellStyle name="0 60" xfId="125"/>
    <cellStyle name="0 61" xfId="126"/>
    <cellStyle name="0 62" xfId="127"/>
    <cellStyle name="0 63" xfId="128"/>
    <cellStyle name="0 64" xfId="129"/>
    <cellStyle name="0 65" xfId="130"/>
    <cellStyle name="0 66" xfId="131"/>
    <cellStyle name="0 7" xfId="132"/>
    <cellStyle name="0 7 2" xfId="133"/>
    <cellStyle name="0 7 3" xfId="134"/>
    <cellStyle name="0 7 4" xfId="135"/>
    <cellStyle name="0 7 5" xfId="136"/>
    <cellStyle name="0 7 6" xfId="137"/>
    <cellStyle name="0 7 7" xfId="138"/>
    <cellStyle name="0 7 8" xfId="139"/>
    <cellStyle name="0 8" xfId="140"/>
    <cellStyle name="0 8 2" xfId="141"/>
    <cellStyle name="0 8 3" xfId="142"/>
    <cellStyle name="0 8 4" xfId="143"/>
    <cellStyle name="0 8 5" xfId="144"/>
    <cellStyle name="0 8 6" xfId="145"/>
    <cellStyle name="0 8 7" xfId="146"/>
    <cellStyle name="0 8 8" xfId="147"/>
    <cellStyle name="0 9" xfId="148"/>
    <cellStyle name="0 9 2" xfId="149"/>
    <cellStyle name="0 9 3" xfId="150"/>
    <cellStyle name="0 9 4" xfId="151"/>
    <cellStyle name="0 9 5" xfId="152"/>
    <cellStyle name="0 9 6" xfId="153"/>
    <cellStyle name="0 9 7" xfId="154"/>
    <cellStyle name="0 9 8" xfId="155"/>
    <cellStyle name="20% - Accent1 2" xfId="156"/>
    <cellStyle name="20% - Accent1 2 2" xfId="157"/>
    <cellStyle name="20% - Accent1 2 3" xfId="158"/>
    <cellStyle name="20% - Accent1 2 3 2" xfId="159"/>
    <cellStyle name="20% - Accent1 2 4" xfId="160"/>
    <cellStyle name="20% - Accent1 2 4 2" xfId="161"/>
    <cellStyle name="20% - Accent1 3" xfId="162"/>
    <cellStyle name="20% - Accent1 3 2" xfId="163"/>
    <cellStyle name="20% - Accent1 3 2 2" xfId="164"/>
    <cellStyle name="20% - Accent1 3 3" xfId="165"/>
    <cellStyle name="20% - Accent1 4" xfId="166"/>
    <cellStyle name="20% - Accent1 4 2" xfId="167"/>
    <cellStyle name="20% - Accent2 2" xfId="168"/>
    <cellStyle name="20% - Accent2 2 2" xfId="169"/>
    <cellStyle name="20% - Accent2 2 3" xfId="170"/>
    <cellStyle name="20% - Accent2 2 3 2" xfId="171"/>
    <cellStyle name="20% - Accent2 2 4" xfId="172"/>
    <cellStyle name="20% - Accent2 2 4 2" xfId="173"/>
    <cellStyle name="20% - Accent2 3" xfId="174"/>
    <cellStyle name="20% - Accent2 3 2" xfId="175"/>
    <cellStyle name="20% - Accent2 3 2 2" xfId="176"/>
    <cellStyle name="20% - Accent2 3 3" xfId="177"/>
    <cellStyle name="20% - Accent2 4" xfId="178"/>
    <cellStyle name="20% - Accent2 4 2" xfId="179"/>
    <cellStyle name="20% - Accent3 2" xfId="180"/>
    <cellStyle name="20% - Accent3 2 2" xfId="181"/>
    <cellStyle name="20% - Accent3 2 3" xfId="182"/>
    <cellStyle name="20% - Accent3 2 3 2" xfId="183"/>
    <cellStyle name="20% - Accent3 2 4" xfId="184"/>
    <cellStyle name="20% - Accent3 2 4 2" xfId="185"/>
    <cellStyle name="20% - Accent3 3" xfId="186"/>
    <cellStyle name="20% - Accent3 3 2" xfId="187"/>
    <cellStyle name="20% - Accent3 3 2 2" xfId="188"/>
    <cellStyle name="20% - Accent3 3 3" xfId="189"/>
    <cellStyle name="20% - Accent3 4" xfId="190"/>
    <cellStyle name="20% - Accent3 4 2" xfId="191"/>
    <cellStyle name="20% - Accent4 2" xfId="192"/>
    <cellStyle name="20% - Accent4 2 2" xfId="193"/>
    <cellStyle name="20% - Accent4 2 3" xfId="194"/>
    <cellStyle name="20% - Accent4 2 3 2" xfId="195"/>
    <cellStyle name="20% - Accent4 2 4" xfId="196"/>
    <cellStyle name="20% - Accent4 2 4 2" xfId="197"/>
    <cellStyle name="20% - Accent4 3" xfId="198"/>
    <cellStyle name="20% - Accent4 3 2" xfId="199"/>
    <cellStyle name="20% - Accent4 3 2 2" xfId="200"/>
    <cellStyle name="20% - Accent4 3 3" xfId="201"/>
    <cellStyle name="20% - Accent4 4" xfId="202"/>
    <cellStyle name="20% - Accent4 4 2" xfId="203"/>
    <cellStyle name="20% - Accent5 2" xfId="204"/>
    <cellStyle name="20% - Accent5 2 2" xfId="205"/>
    <cellStyle name="20% - Accent5 2 3" xfId="206"/>
    <cellStyle name="20% - Accent5 2 4" xfId="207"/>
    <cellStyle name="20% - Accent5 3" xfId="208"/>
    <cellStyle name="20% - Accent5 3 2" xfId="209"/>
    <cellStyle name="20% - Accent5 4" xfId="210"/>
    <cellStyle name="20% - Accent6 2" xfId="211"/>
    <cellStyle name="20% - Accent6 2 2" xfId="212"/>
    <cellStyle name="20% - Accent6 2 3" xfId="213"/>
    <cellStyle name="20% - Accent6 2 4" xfId="214"/>
    <cellStyle name="20% - Accent6 3" xfId="215"/>
    <cellStyle name="20% - Accent6 3 2" xfId="216"/>
    <cellStyle name="20% - Accent6 4" xfId="217"/>
    <cellStyle name="2wide" xfId="218"/>
    <cellStyle name="2wide 10" xfId="219"/>
    <cellStyle name="2wide 100" xfId="220"/>
    <cellStyle name="2wide 101" xfId="221"/>
    <cellStyle name="2wide 102" xfId="222"/>
    <cellStyle name="2wide 103" xfId="223"/>
    <cellStyle name="2wide 104" xfId="224"/>
    <cellStyle name="2wide 105" xfId="225"/>
    <cellStyle name="2wide 106" xfId="226"/>
    <cellStyle name="2wide 107" xfId="227"/>
    <cellStyle name="2wide 108" xfId="228"/>
    <cellStyle name="2wide 109" xfId="229"/>
    <cellStyle name="2wide 11" xfId="230"/>
    <cellStyle name="2wide 110" xfId="231"/>
    <cellStyle name="2wide 111" xfId="232"/>
    <cellStyle name="2wide 112" xfId="233"/>
    <cellStyle name="2wide 113" xfId="234"/>
    <cellStyle name="2wide 114" xfId="235"/>
    <cellStyle name="2wide 115" xfId="236"/>
    <cellStyle name="2wide 116" xfId="237"/>
    <cellStyle name="2wide 117" xfId="238"/>
    <cellStyle name="2wide 118" xfId="239"/>
    <cellStyle name="2wide 119" xfId="240"/>
    <cellStyle name="2wide 12" xfId="241"/>
    <cellStyle name="2wide 120" xfId="242"/>
    <cellStyle name="2wide 121" xfId="243"/>
    <cellStyle name="2wide 122" xfId="244"/>
    <cellStyle name="2wide 123" xfId="245"/>
    <cellStyle name="2wide 124" xfId="246"/>
    <cellStyle name="2wide 125" xfId="247"/>
    <cellStyle name="2wide 126" xfId="248"/>
    <cellStyle name="2wide 127" xfId="249"/>
    <cellStyle name="2wide 128" xfId="250"/>
    <cellStyle name="2wide 129" xfId="251"/>
    <cellStyle name="2wide 13" xfId="252"/>
    <cellStyle name="2wide 130" xfId="253"/>
    <cellStyle name="2wide 131" xfId="254"/>
    <cellStyle name="2wide 132" xfId="255"/>
    <cellStyle name="2wide 133" xfId="256"/>
    <cellStyle name="2wide 134" xfId="257"/>
    <cellStyle name="2wide 135" xfId="258"/>
    <cellStyle name="2wide 136" xfId="259"/>
    <cellStyle name="2wide 137" xfId="260"/>
    <cellStyle name="2wide 138" xfId="261"/>
    <cellStyle name="2wide 139" xfId="262"/>
    <cellStyle name="2wide 14" xfId="263"/>
    <cellStyle name="2wide 140" xfId="264"/>
    <cellStyle name="2wide 141" xfId="265"/>
    <cellStyle name="2wide 142" xfId="266"/>
    <cellStyle name="2wide 143" xfId="267"/>
    <cellStyle name="2wide 144" xfId="268"/>
    <cellStyle name="2wide 145" xfId="269"/>
    <cellStyle name="2wide 146" xfId="270"/>
    <cellStyle name="2wide 147" xfId="271"/>
    <cellStyle name="2wide 148" xfId="272"/>
    <cellStyle name="2wide 149" xfId="273"/>
    <cellStyle name="2wide 15" xfId="274"/>
    <cellStyle name="2wide 150" xfId="275"/>
    <cellStyle name="2wide 151" xfId="276"/>
    <cellStyle name="2wide 152" xfId="277"/>
    <cellStyle name="2wide 153" xfId="278"/>
    <cellStyle name="2wide 154" xfId="279"/>
    <cellStyle name="2wide 155" xfId="280"/>
    <cellStyle name="2wide 156" xfId="281"/>
    <cellStyle name="2wide 157" xfId="282"/>
    <cellStyle name="2wide 158" xfId="283"/>
    <cellStyle name="2wide 159" xfId="284"/>
    <cellStyle name="2wide 16" xfId="285"/>
    <cellStyle name="2wide 160" xfId="286"/>
    <cellStyle name="2wide 161" xfId="287"/>
    <cellStyle name="2wide 162" xfId="288"/>
    <cellStyle name="2wide 163" xfId="289"/>
    <cellStyle name="2wide 164" xfId="290"/>
    <cellStyle name="2wide 165" xfId="291"/>
    <cellStyle name="2wide 166" xfId="292"/>
    <cellStyle name="2wide 167" xfId="293"/>
    <cellStyle name="2wide 168" xfId="294"/>
    <cellStyle name="2wide 169" xfId="295"/>
    <cellStyle name="2wide 17" xfId="296"/>
    <cellStyle name="2wide 170" xfId="297"/>
    <cellStyle name="2wide 171" xfId="298"/>
    <cellStyle name="2wide 172" xfId="299"/>
    <cellStyle name="2wide 173" xfId="300"/>
    <cellStyle name="2wide 174" xfId="301"/>
    <cellStyle name="2wide 175" xfId="302"/>
    <cellStyle name="2wide 176" xfId="303"/>
    <cellStyle name="2wide 177" xfId="304"/>
    <cellStyle name="2wide 178" xfId="305"/>
    <cellStyle name="2wide 179" xfId="306"/>
    <cellStyle name="2wide 18" xfId="307"/>
    <cellStyle name="2wide 180" xfId="308"/>
    <cellStyle name="2wide 181" xfId="309"/>
    <cellStyle name="2wide 182" xfId="310"/>
    <cellStyle name="2wide 183" xfId="311"/>
    <cellStyle name="2wide 184" xfId="312"/>
    <cellStyle name="2wide 185" xfId="313"/>
    <cellStyle name="2wide 186" xfId="314"/>
    <cellStyle name="2wide 187" xfId="315"/>
    <cellStyle name="2wide 19" xfId="316"/>
    <cellStyle name="2wide 2" xfId="317"/>
    <cellStyle name="2wide 20" xfId="318"/>
    <cellStyle name="2wide 21" xfId="319"/>
    <cellStyle name="2wide 22" xfId="320"/>
    <cellStyle name="2wide 23" xfId="321"/>
    <cellStyle name="2wide 24" xfId="322"/>
    <cellStyle name="2wide 25" xfId="323"/>
    <cellStyle name="2wide 26" xfId="324"/>
    <cellStyle name="2wide 27" xfId="325"/>
    <cellStyle name="2wide 28" xfId="326"/>
    <cellStyle name="2wide 29" xfId="327"/>
    <cellStyle name="2wide 3" xfId="328"/>
    <cellStyle name="2wide 30" xfId="329"/>
    <cellStyle name="2wide 31" xfId="330"/>
    <cellStyle name="2wide 32" xfId="331"/>
    <cellStyle name="2wide 33" xfId="332"/>
    <cellStyle name="2wide 34" xfId="333"/>
    <cellStyle name="2wide 35" xfId="334"/>
    <cellStyle name="2wide 36" xfId="335"/>
    <cellStyle name="2wide 37" xfId="336"/>
    <cellStyle name="2wide 38" xfId="337"/>
    <cellStyle name="2wide 39" xfId="338"/>
    <cellStyle name="2wide 4" xfId="339"/>
    <cellStyle name="2wide 40" xfId="340"/>
    <cellStyle name="2wide 41" xfId="341"/>
    <cellStyle name="2wide 42" xfId="342"/>
    <cellStyle name="2wide 43" xfId="343"/>
    <cellStyle name="2wide 44" xfId="344"/>
    <cellStyle name="2wide 44 10" xfId="345"/>
    <cellStyle name="2wide 44 11" xfId="346"/>
    <cellStyle name="2wide 44 12" xfId="347"/>
    <cellStyle name="2wide 44 2" xfId="348"/>
    <cellStyle name="2wide 44 3" xfId="349"/>
    <cellStyle name="2wide 44 4" xfId="350"/>
    <cellStyle name="2wide 44 5" xfId="351"/>
    <cellStyle name="2wide 44 6" xfId="352"/>
    <cellStyle name="2wide 44 7" xfId="353"/>
    <cellStyle name="2wide 44 8" xfId="354"/>
    <cellStyle name="2wide 44 9" xfId="355"/>
    <cellStyle name="2wide 45" xfId="356"/>
    <cellStyle name="2wide 45 10" xfId="357"/>
    <cellStyle name="2wide 45 11" xfId="358"/>
    <cellStyle name="2wide 45 12" xfId="359"/>
    <cellStyle name="2wide 45 2" xfId="360"/>
    <cellStyle name="2wide 45 3" xfId="361"/>
    <cellStyle name="2wide 45 4" xfId="362"/>
    <cellStyle name="2wide 45 5" xfId="363"/>
    <cellStyle name="2wide 45 6" xfId="364"/>
    <cellStyle name="2wide 45 7" xfId="365"/>
    <cellStyle name="2wide 45 8" xfId="366"/>
    <cellStyle name="2wide 45 9" xfId="367"/>
    <cellStyle name="2wide 46" xfId="368"/>
    <cellStyle name="2wide 47" xfId="369"/>
    <cellStyle name="2wide 48" xfId="370"/>
    <cellStyle name="2wide 49" xfId="371"/>
    <cellStyle name="2wide 5" xfId="372"/>
    <cellStyle name="2wide 50" xfId="373"/>
    <cellStyle name="2wide 51" xfId="374"/>
    <cellStyle name="2wide 52" xfId="375"/>
    <cellStyle name="2wide 53" xfId="376"/>
    <cellStyle name="2wide 54" xfId="377"/>
    <cellStyle name="2wide 55" xfId="378"/>
    <cellStyle name="2wide 56" xfId="379"/>
    <cellStyle name="2wide 57" xfId="380"/>
    <cellStyle name="2wide 58" xfId="381"/>
    <cellStyle name="2wide 59" xfId="382"/>
    <cellStyle name="2wide 6" xfId="383"/>
    <cellStyle name="2wide 60" xfId="384"/>
    <cellStyle name="2wide 61" xfId="385"/>
    <cellStyle name="2wide 62" xfId="386"/>
    <cellStyle name="2wide 63" xfId="387"/>
    <cellStyle name="2wide 64" xfId="388"/>
    <cellStyle name="2wide 65" xfId="389"/>
    <cellStyle name="2wide 66" xfId="390"/>
    <cellStyle name="2wide 67" xfId="391"/>
    <cellStyle name="2wide 68" xfId="392"/>
    <cellStyle name="2wide 69" xfId="393"/>
    <cellStyle name="2wide 7" xfId="394"/>
    <cellStyle name="2wide 70" xfId="395"/>
    <cellStyle name="2wide 71" xfId="396"/>
    <cellStyle name="2wide 72" xfId="397"/>
    <cellStyle name="2wide 73" xfId="398"/>
    <cellStyle name="2wide 74" xfId="399"/>
    <cellStyle name="2wide 75" xfId="400"/>
    <cellStyle name="2wide 76" xfId="401"/>
    <cellStyle name="2wide 77" xfId="402"/>
    <cellStyle name="2wide 78" xfId="403"/>
    <cellStyle name="2wide 79" xfId="404"/>
    <cellStyle name="2wide 8" xfId="405"/>
    <cellStyle name="2wide 80" xfId="406"/>
    <cellStyle name="2wide 81" xfId="407"/>
    <cellStyle name="2wide 82" xfId="408"/>
    <cellStyle name="2wide 83" xfId="409"/>
    <cellStyle name="2wide 84" xfId="410"/>
    <cellStyle name="2wide 85" xfId="411"/>
    <cellStyle name="2wide 86" xfId="412"/>
    <cellStyle name="2wide 87" xfId="413"/>
    <cellStyle name="2wide 88" xfId="414"/>
    <cellStyle name="2wide 89" xfId="415"/>
    <cellStyle name="2wide 9" xfId="416"/>
    <cellStyle name="2wide 90" xfId="417"/>
    <cellStyle name="2wide 91" xfId="418"/>
    <cellStyle name="2wide 92" xfId="419"/>
    <cellStyle name="2wide 93" xfId="420"/>
    <cellStyle name="2wide 94" xfId="421"/>
    <cellStyle name="2wide 95" xfId="422"/>
    <cellStyle name="2wide 96" xfId="423"/>
    <cellStyle name="2wide 97" xfId="424"/>
    <cellStyle name="2wide 98" xfId="425"/>
    <cellStyle name="2wide 99" xfId="426"/>
    <cellStyle name="40% - Accent1 2" xfId="427"/>
    <cellStyle name="40% - Accent1 2 2" xfId="428"/>
    <cellStyle name="40% - Accent1 2 3" xfId="429"/>
    <cellStyle name="40% - Accent1 2 3 2" xfId="430"/>
    <cellStyle name="40% - Accent1 2 4" xfId="431"/>
    <cellStyle name="40% - Accent1 2 4 2" xfId="432"/>
    <cellStyle name="40% - Accent1 3" xfId="433"/>
    <cellStyle name="40% - Accent1 3 2" xfId="434"/>
    <cellStyle name="40% - Accent1 3 2 2" xfId="435"/>
    <cellStyle name="40% - Accent1 3 3" xfId="436"/>
    <cellStyle name="40% - Accent1 4" xfId="437"/>
    <cellStyle name="40% - Accent1 4 2" xfId="438"/>
    <cellStyle name="40% - Accent2 2" xfId="439"/>
    <cellStyle name="40% - Accent2 2 2" xfId="440"/>
    <cellStyle name="40% - Accent2 2 3" xfId="441"/>
    <cellStyle name="40% - Accent2 2 4" xfId="442"/>
    <cellStyle name="40% - Accent2 3" xfId="443"/>
    <cellStyle name="40% - Accent2 3 2" xfId="444"/>
    <cellStyle name="40% - Accent2 4" xfId="445"/>
    <cellStyle name="40% - Accent3 2" xfId="446"/>
    <cellStyle name="40% - Accent3 2 2" xfId="447"/>
    <cellStyle name="40% - Accent3 2 3" xfId="448"/>
    <cellStyle name="40% - Accent3 2 3 2" xfId="449"/>
    <cellStyle name="40% - Accent3 2 4" xfId="450"/>
    <cellStyle name="40% - Accent3 2 4 2" xfId="451"/>
    <cellStyle name="40% - Accent3 3" xfId="452"/>
    <cellStyle name="40% - Accent3 3 2" xfId="453"/>
    <cellStyle name="40% - Accent3 3 2 2" xfId="454"/>
    <cellStyle name="40% - Accent3 3 3" xfId="455"/>
    <cellStyle name="40% - Accent3 4" xfId="456"/>
    <cellStyle name="40% - Accent3 4 2" xfId="457"/>
    <cellStyle name="40% - Accent4 2" xfId="458"/>
    <cellStyle name="40% - Accent4 2 2" xfId="459"/>
    <cellStyle name="40% - Accent4 2 3" xfId="460"/>
    <cellStyle name="40% - Accent4 2 3 2" xfId="461"/>
    <cellStyle name="40% - Accent4 2 4" xfId="462"/>
    <cellStyle name="40% - Accent4 2 4 2" xfId="463"/>
    <cellStyle name="40% - Accent4 3" xfId="464"/>
    <cellStyle name="40% - Accent4 3 2" xfId="465"/>
    <cellStyle name="40% - Accent4 3 2 2" xfId="466"/>
    <cellStyle name="40% - Accent4 3 3" xfId="467"/>
    <cellStyle name="40% - Accent4 4" xfId="468"/>
    <cellStyle name="40% - Accent4 4 2" xfId="469"/>
    <cellStyle name="40% - Accent5 2" xfId="470"/>
    <cellStyle name="40% - Accent5 2 2" xfId="471"/>
    <cellStyle name="40% - Accent5 2 3" xfId="472"/>
    <cellStyle name="40% - Accent5 2 4" xfId="473"/>
    <cellStyle name="40% - Accent5 3" xfId="474"/>
    <cellStyle name="40% - Accent5 3 2" xfId="475"/>
    <cellStyle name="40% - Accent5 4" xfId="476"/>
    <cellStyle name="40% - Accent6 2" xfId="477"/>
    <cellStyle name="40% - Accent6 2 2" xfId="478"/>
    <cellStyle name="40% - Accent6 2 3" xfId="479"/>
    <cellStyle name="40% - Accent6 2 3 2" xfId="480"/>
    <cellStyle name="40% - Accent6 2 4" xfId="481"/>
    <cellStyle name="40% - Accent6 2 4 2" xfId="482"/>
    <cellStyle name="40% - Accent6 3" xfId="483"/>
    <cellStyle name="40% - Accent6 3 2" xfId="484"/>
    <cellStyle name="40% - Accent6 3 2 2" xfId="485"/>
    <cellStyle name="40% - Accent6 3 3" xfId="486"/>
    <cellStyle name="40% - Accent6 4" xfId="487"/>
    <cellStyle name="40% - Accent6 4 2" xfId="488"/>
    <cellStyle name="60% - Accent1 2" xfId="489"/>
    <cellStyle name="60% - Accent1 2 2" xfId="490"/>
    <cellStyle name="60% - Accent1 2 3" xfId="491"/>
    <cellStyle name="60% - Accent1 2 3 2" xfId="492"/>
    <cellStyle name="60% - Accent1 2 4" xfId="493"/>
    <cellStyle name="60% - Accent1 2 4 2" xfId="494"/>
    <cellStyle name="60% - Accent1 3" xfId="495"/>
    <cellStyle name="60% - Accent1 3 2" xfId="496"/>
    <cellStyle name="60% - Accent1 4" xfId="497"/>
    <cellStyle name="60% - Accent1 4 2" xfId="498"/>
    <cellStyle name="60% - Accent2 2" xfId="499"/>
    <cellStyle name="60% - Accent2 2 2" xfId="500"/>
    <cellStyle name="60% - Accent2 2 3" xfId="501"/>
    <cellStyle name="60% - Accent2 2 4" xfId="502"/>
    <cellStyle name="60% - Accent2 3" xfId="503"/>
    <cellStyle name="60% - Accent2 4" xfId="504"/>
    <cellStyle name="60% - Accent3 2" xfId="505"/>
    <cellStyle name="60% - Accent3 2 2" xfId="506"/>
    <cellStyle name="60% - Accent3 2 3" xfId="507"/>
    <cellStyle name="60% - Accent3 2 3 2" xfId="508"/>
    <cellStyle name="60% - Accent3 2 4" xfId="509"/>
    <cellStyle name="60% - Accent3 2 4 2" xfId="510"/>
    <cellStyle name="60% - Accent3 3" xfId="511"/>
    <cellStyle name="60% - Accent3 3 2" xfId="512"/>
    <cellStyle name="60% - Accent3 4" xfId="513"/>
    <cellStyle name="60% - Accent3 4 2" xfId="514"/>
    <cellStyle name="60% - Accent4 2" xfId="515"/>
    <cellStyle name="60% - Accent4 2 2" xfId="516"/>
    <cellStyle name="60% - Accent4 2 3" xfId="517"/>
    <cellStyle name="60% - Accent4 2 3 2" xfId="518"/>
    <cellStyle name="60% - Accent4 2 4" xfId="519"/>
    <cellStyle name="60% - Accent4 2 4 2" xfId="520"/>
    <cellStyle name="60% - Accent4 3" xfId="521"/>
    <cellStyle name="60% - Accent4 3 2" xfId="522"/>
    <cellStyle name="60% - Accent4 4" xfId="523"/>
    <cellStyle name="60% - Accent4 4 2" xfId="524"/>
    <cellStyle name="60% - Accent5 2" xfId="525"/>
    <cellStyle name="60% - Accent5 2 2" xfId="526"/>
    <cellStyle name="60% - Accent5 2 3" xfId="527"/>
    <cellStyle name="60% - Accent5 2 4" xfId="528"/>
    <cellStyle name="60% - Accent5 3" xfId="529"/>
    <cellStyle name="60% - Accent5 4" xfId="530"/>
    <cellStyle name="60% - Accent6 2" xfId="531"/>
    <cellStyle name="60% - Accent6 2 2" xfId="532"/>
    <cellStyle name="60% - Accent6 2 3" xfId="533"/>
    <cellStyle name="60% - Accent6 2 3 2" xfId="534"/>
    <cellStyle name="60% - Accent6 2 4" xfId="535"/>
    <cellStyle name="60% - Accent6 2 4 2" xfId="536"/>
    <cellStyle name="60% - Accent6 3" xfId="537"/>
    <cellStyle name="60% - Accent6 3 2" xfId="538"/>
    <cellStyle name="60% - Accent6 4" xfId="539"/>
    <cellStyle name="60% - Accent6 4 2" xfId="540"/>
    <cellStyle name="Accent1 2" xfId="541"/>
    <cellStyle name="Accent1 2 2" xfId="542"/>
    <cellStyle name="Accent1 2 3" xfId="543"/>
    <cellStyle name="Accent1 2 3 2" xfId="544"/>
    <cellStyle name="Accent1 2 4" xfId="545"/>
    <cellStyle name="Accent1 2 4 2" xfId="546"/>
    <cellStyle name="Accent1 3" xfId="547"/>
    <cellStyle name="Accent1 3 2" xfId="548"/>
    <cellStyle name="Accent1 4" xfId="549"/>
    <cellStyle name="Accent1 4 2" xfId="550"/>
    <cellStyle name="Accent2 2" xfId="551"/>
    <cellStyle name="Accent2 2 2" xfId="552"/>
    <cellStyle name="Accent2 2 3" xfId="553"/>
    <cellStyle name="Accent2 2 3 2" xfId="554"/>
    <cellStyle name="Accent2 2 4" xfId="555"/>
    <cellStyle name="Accent2 2 4 2" xfId="556"/>
    <cellStyle name="Accent2 3" xfId="557"/>
    <cellStyle name="Accent2 3 2" xfId="558"/>
    <cellStyle name="Accent2 4" xfId="559"/>
    <cellStyle name="Accent2 4 2" xfId="560"/>
    <cellStyle name="Accent3 2" xfId="561"/>
    <cellStyle name="Accent3 2 2" xfId="562"/>
    <cellStyle name="Accent3 2 3" xfId="563"/>
    <cellStyle name="Accent3 2 3 2" xfId="564"/>
    <cellStyle name="Accent3 2 4" xfId="565"/>
    <cellStyle name="Accent3 2 4 2" xfId="566"/>
    <cellStyle name="Accent3 3" xfId="567"/>
    <cellStyle name="Accent3 3 2" xfId="568"/>
    <cellStyle name="Accent3 3 3" xfId="569"/>
    <cellStyle name="Accent3 3 3 2" xfId="570"/>
    <cellStyle name="Accent3 4" xfId="571"/>
    <cellStyle name="Accent3 4 2" xfId="572"/>
    <cellStyle name="Accent4 2" xfId="573"/>
    <cellStyle name="Accent4 2 2" xfId="574"/>
    <cellStyle name="Accent4 2 3" xfId="575"/>
    <cellStyle name="Accent4 2 3 2" xfId="576"/>
    <cellStyle name="Accent4 2 4" xfId="577"/>
    <cellStyle name="Accent4 2 4 2" xfId="578"/>
    <cellStyle name="Accent4 3" xfId="579"/>
    <cellStyle name="Accent4 3 2" xfId="580"/>
    <cellStyle name="Accent4 4" xfId="581"/>
    <cellStyle name="Accent4 4 2" xfId="582"/>
    <cellStyle name="Accent5 2" xfId="583"/>
    <cellStyle name="Accent5 2 2" xfId="584"/>
    <cellStyle name="Accent5 2 3" xfId="585"/>
    <cellStyle name="Accent5 2 4" xfId="586"/>
    <cellStyle name="Accent5 3" xfId="587"/>
    <cellStyle name="Accent5 4" xfId="588"/>
    <cellStyle name="Accent6 2" xfId="589"/>
    <cellStyle name="Accent6 2 2" xfId="590"/>
    <cellStyle name="Accent6 2 3" xfId="591"/>
    <cellStyle name="Accent6 2 4" xfId="592"/>
    <cellStyle name="Accent6 3" xfId="593"/>
    <cellStyle name="Accent6 4" xfId="594"/>
    <cellStyle name="Bad 2" xfId="595"/>
    <cellStyle name="Bad 2 2" xfId="596"/>
    <cellStyle name="Bad 2 3" xfId="597"/>
    <cellStyle name="Bad 2 3 2" xfId="598"/>
    <cellStyle name="Bad 2 4" xfId="599"/>
    <cellStyle name="Bad 2 4 2" xfId="600"/>
    <cellStyle name="Bad 3" xfId="601"/>
    <cellStyle name="Bad 3 2" xfId="602"/>
    <cellStyle name="Bad 4" xfId="603"/>
    <cellStyle name="Bad 4 2" xfId="604"/>
    <cellStyle name="Calculation 2" xfId="605"/>
    <cellStyle name="Calculation 2 2" xfId="606"/>
    <cellStyle name="Calculation 2 2 2" xfId="607"/>
    <cellStyle name="Calculation 2 2 2 2" xfId="608"/>
    <cellStyle name="Calculation 2 3" xfId="609"/>
    <cellStyle name="Calculation 2 3 2" xfId="610"/>
    <cellStyle name="Calculation 2 4" xfId="611"/>
    <cellStyle name="Calculation 2 4 2" xfId="612"/>
    <cellStyle name="Calculation 3" xfId="613"/>
    <cellStyle name="Calculation 3 2" xfId="614"/>
    <cellStyle name="Calculation 4" xfId="615"/>
    <cellStyle name="Calculation 4 2" xfId="616"/>
    <cellStyle name="Check Cell 2" xfId="617"/>
    <cellStyle name="Check Cell 2 2" xfId="618"/>
    <cellStyle name="Check Cell 2 3" xfId="619"/>
    <cellStyle name="Check Cell 2 4" xfId="620"/>
    <cellStyle name="Check Cell 3" xfId="621"/>
    <cellStyle name="Check Cell 4" xfId="622"/>
    <cellStyle name="Column_Title" xfId="623"/>
    <cellStyle name="Comma 10" xfId="624"/>
    <cellStyle name="Comma 2" xfId="625"/>
    <cellStyle name="Comma 2 2" xfId="626"/>
    <cellStyle name="Comma 3" xfId="627"/>
    <cellStyle name="Comma 3 2" xfId="628"/>
    <cellStyle name="Comma 4" xfId="629"/>
    <cellStyle name="Currency" xfId="1" builtinId="4"/>
    <cellStyle name="Currency 10" xfId="630"/>
    <cellStyle name="Currency 10 2" xfId="631"/>
    <cellStyle name="Currency 11" xfId="632"/>
    <cellStyle name="Currency 11 2" xfId="633"/>
    <cellStyle name="Currency 17" xfId="634"/>
    <cellStyle name="Currency 2" xfId="635"/>
    <cellStyle name="Currency 2 2" xfId="636"/>
    <cellStyle name="Currency 2 2 2" xfId="637"/>
    <cellStyle name="Currency 2 2 3" xfId="638"/>
    <cellStyle name="Currency 2 3" xfId="639"/>
    <cellStyle name="Currency 2 4" xfId="640"/>
    <cellStyle name="Currency 2 5" xfId="641"/>
    <cellStyle name="Currency 2 5 2" xfId="642"/>
    <cellStyle name="Currency 21" xfId="643"/>
    <cellStyle name="Currency 24" xfId="644"/>
    <cellStyle name="Currency 25" xfId="645"/>
    <cellStyle name="Currency 3" xfId="646"/>
    <cellStyle name="Currency 3 2" xfId="647"/>
    <cellStyle name="Currency 3 3" xfId="648"/>
    <cellStyle name="Currency 4" xfId="649"/>
    <cellStyle name="Currency 4 2" xfId="650"/>
    <cellStyle name="Currency 4 3" xfId="651"/>
    <cellStyle name="Currency 4_Marketbasket" xfId="652"/>
    <cellStyle name="Currency 49" xfId="653"/>
    <cellStyle name="Currency 5" xfId="654"/>
    <cellStyle name="Currency 5 2" xfId="655"/>
    <cellStyle name="Currency 5 3" xfId="656"/>
    <cellStyle name="Currency 50" xfId="657"/>
    <cellStyle name="Currency 51" xfId="658"/>
    <cellStyle name="Currency 52" xfId="659"/>
    <cellStyle name="Currency 6" xfId="660"/>
    <cellStyle name="Currency 6 2" xfId="661"/>
    <cellStyle name="Currency 67" xfId="662"/>
    <cellStyle name="Currency 7" xfId="663"/>
    <cellStyle name="Currency 7 2" xfId="664"/>
    <cellStyle name="Currency 78" xfId="665"/>
    <cellStyle name="Currency 79" xfId="666"/>
    <cellStyle name="Currency 8" xfId="667"/>
    <cellStyle name="Currency 8 2" xfId="668"/>
    <cellStyle name="Currency 80" xfId="669"/>
    <cellStyle name="Currency 9" xfId="670"/>
    <cellStyle name="Explanatory Text 2" xfId="671"/>
    <cellStyle name="Explanatory Text 2 2" xfId="672"/>
    <cellStyle name="Explanatory Text 2 3" xfId="673"/>
    <cellStyle name="Explanatory Text 2 4" xfId="674"/>
    <cellStyle name="Explanatory Text 3" xfId="675"/>
    <cellStyle name="Explanatory Text 4" xfId="676"/>
    <cellStyle name="Good 2" xfId="677"/>
    <cellStyle name="Good 2 2" xfId="678"/>
    <cellStyle name="Good 2 3" xfId="679"/>
    <cellStyle name="Good 2 4" xfId="680"/>
    <cellStyle name="Good 3" xfId="681"/>
    <cellStyle name="Good 4" xfId="682"/>
    <cellStyle name="Heading 1 2" xfId="683"/>
    <cellStyle name="Heading 1 3" xfId="684"/>
    <cellStyle name="Heading 2 2" xfId="685"/>
    <cellStyle name="Heading 2 3" xfId="686"/>
    <cellStyle name="Heading 3 2" xfId="687"/>
    <cellStyle name="Heading 3 3" xfId="688"/>
    <cellStyle name="Heading 4 2" xfId="689"/>
    <cellStyle name="Heading 4 3" xfId="690"/>
    <cellStyle name="Hyperlink 2" xfId="691"/>
    <cellStyle name="Hyperlink 3" xfId="692"/>
    <cellStyle name="Hyperlink 4" xfId="693"/>
    <cellStyle name="Hyperlink 4 2" xfId="694"/>
    <cellStyle name="Hyperlink 5" xfId="695"/>
    <cellStyle name="Input 2" xfId="696"/>
    <cellStyle name="Input 2 2" xfId="697"/>
    <cellStyle name="Input 2 2 2" xfId="698"/>
    <cellStyle name="Input 2 2 2 2" xfId="699"/>
    <cellStyle name="Input 2 3" xfId="700"/>
    <cellStyle name="Input 2 4" xfId="701"/>
    <cellStyle name="Input 3" xfId="702"/>
    <cellStyle name="Input 4" xfId="703"/>
    <cellStyle name="Lamb-Weston" xfId="704"/>
    <cellStyle name="Linked Cell 2" xfId="705"/>
    <cellStyle name="Linked Cell 2 2" xfId="706"/>
    <cellStyle name="Linked Cell 2 3" xfId="707"/>
    <cellStyle name="Linked Cell 2 4" xfId="708"/>
    <cellStyle name="Linked Cell 3" xfId="709"/>
    <cellStyle name="Linked Cell 4" xfId="710"/>
    <cellStyle name="Neutral 2" xfId="711"/>
    <cellStyle name="Neutral 2 2" xfId="712"/>
    <cellStyle name="Neutral 2 3" xfId="713"/>
    <cellStyle name="Neutral 2 4" xfId="714"/>
    <cellStyle name="Neutral 3" xfId="715"/>
    <cellStyle name="Neutral 4" xfId="716"/>
    <cellStyle name="Normal" xfId="0" builtinId="0"/>
    <cellStyle name="Normal 10" xfId="4"/>
    <cellStyle name="Normal 10 10" xfId="717"/>
    <cellStyle name="Normal 10 11" xfId="718"/>
    <cellStyle name="Normal 10 12" xfId="719"/>
    <cellStyle name="Normal 10 2" xfId="720"/>
    <cellStyle name="Normal 10 3" xfId="721"/>
    <cellStyle name="Normal 10 4" xfId="722"/>
    <cellStyle name="Normal 10 5" xfId="723"/>
    <cellStyle name="Normal 10 6" xfId="724"/>
    <cellStyle name="Normal 10 7" xfId="725"/>
    <cellStyle name="Normal 10 8" xfId="726"/>
    <cellStyle name="Normal 10 9" xfId="727"/>
    <cellStyle name="Normal 10_Marketbasket" xfId="728"/>
    <cellStyle name="Normal 100" xfId="729"/>
    <cellStyle name="Normal 101" xfId="730"/>
    <cellStyle name="Normal 102" xfId="731"/>
    <cellStyle name="Normal 103" xfId="732"/>
    <cellStyle name="Normal 104" xfId="733"/>
    <cellStyle name="Normal 105" xfId="734"/>
    <cellStyle name="Normal 106" xfId="735"/>
    <cellStyle name="Normal 107" xfId="736"/>
    <cellStyle name="Normal 108" xfId="737"/>
    <cellStyle name="Normal 109" xfId="2"/>
    <cellStyle name="Normal 109 2" xfId="738"/>
    <cellStyle name="Normal 11" xfId="16"/>
    <cellStyle name="Normal 11 10" xfId="739"/>
    <cellStyle name="Normal 11 11" xfId="740"/>
    <cellStyle name="Normal 11 12" xfId="741"/>
    <cellStyle name="Normal 11 2" xfId="742"/>
    <cellStyle name="Normal 11 3" xfId="743"/>
    <cellStyle name="Normal 11 4" xfId="744"/>
    <cellStyle name="Normal 11 5" xfId="745"/>
    <cellStyle name="Normal 11 6" xfId="746"/>
    <cellStyle name="Normal 11 7" xfId="747"/>
    <cellStyle name="Normal 11 8" xfId="748"/>
    <cellStyle name="Normal 11 9" xfId="749"/>
    <cellStyle name="Normal 11_Marketbasket" xfId="750"/>
    <cellStyle name="Normal 110" xfId="751"/>
    <cellStyle name="Normal 111" xfId="752"/>
    <cellStyle name="Normal 112" xfId="753"/>
    <cellStyle name="Normal 113" xfId="754"/>
    <cellStyle name="Normal 114" xfId="755"/>
    <cellStyle name="Normal 115" xfId="756"/>
    <cellStyle name="Normal 116" xfId="757"/>
    <cellStyle name="Normal 117" xfId="758"/>
    <cellStyle name="Normal 118" xfId="759"/>
    <cellStyle name="Normal 118 2" xfId="760"/>
    <cellStyle name="Normal 119" xfId="761"/>
    <cellStyle name="Normal 12" xfId="14"/>
    <cellStyle name="Normal 12 10" xfId="762"/>
    <cellStyle name="Normal 12 11" xfId="763"/>
    <cellStyle name="Normal 12 12" xfId="764"/>
    <cellStyle name="Normal 12 2" xfId="765"/>
    <cellStyle name="Normal 12 3" xfId="766"/>
    <cellStyle name="Normal 12 4" xfId="767"/>
    <cellStyle name="Normal 12 5" xfId="768"/>
    <cellStyle name="Normal 12 6" xfId="769"/>
    <cellStyle name="Normal 12 7" xfId="770"/>
    <cellStyle name="Normal 12 8" xfId="771"/>
    <cellStyle name="Normal 12 9" xfId="772"/>
    <cellStyle name="Normal 12_Marketbasket" xfId="773"/>
    <cellStyle name="Normal 120" xfId="774"/>
    <cellStyle name="Normal 121" xfId="775"/>
    <cellStyle name="Normal 122" xfId="776"/>
    <cellStyle name="Normal 123" xfId="777"/>
    <cellStyle name="Normal 124" xfId="778"/>
    <cellStyle name="Normal 124 2" xfId="779"/>
    <cellStyle name="Normal 125" xfId="780"/>
    <cellStyle name="Normal 126" xfId="781"/>
    <cellStyle name="Normal 127" xfId="782"/>
    <cellStyle name="Normal 128" xfId="783"/>
    <cellStyle name="Normal 129" xfId="784"/>
    <cellStyle name="Normal 13" xfId="785"/>
    <cellStyle name="Normal 13 10" xfId="786"/>
    <cellStyle name="Normal 13 11" xfId="787"/>
    <cellStyle name="Normal 13 12" xfId="788"/>
    <cellStyle name="Normal 13 2" xfId="789"/>
    <cellStyle name="Normal 13 3" xfId="790"/>
    <cellStyle name="Normal 13 4" xfId="791"/>
    <cellStyle name="Normal 13 5" xfId="792"/>
    <cellStyle name="Normal 13 6" xfId="793"/>
    <cellStyle name="Normal 13 7" xfId="794"/>
    <cellStyle name="Normal 13 8" xfId="795"/>
    <cellStyle name="Normal 13 9" xfId="796"/>
    <cellStyle name="Normal 13_Marketbasket" xfId="797"/>
    <cellStyle name="Normal 130" xfId="798"/>
    <cellStyle name="Normal 131" xfId="799"/>
    <cellStyle name="Normal 132" xfId="800"/>
    <cellStyle name="Normal 133" xfId="801"/>
    <cellStyle name="Normal 134" xfId="802"/>
    <cellStyle name="Normal 135" xfId="803"/>
    <cellStyle name="Normal 136" xfId="804"/>
    <cellStyle name="Normal 137" xfId="805"/>
    <cellStyle name="Normal 138" xfId="806"/>
    <cellStyle name="Normal 139" xfId="807"/>
    <cellStyle name="Normal 14" xfId="808"/>
    <cellStyle name="Normal 14 10" xfId="809"/>
    <cellStyle name="Normal 14 11" xfId="810"/>
    <cellStyle name="Normal 14 12" xfId="811"/>
    <cellStyle name="Normal 14 2" xfId="812"/>
    <cellStyle name="Normal 14 3" xfId="813"/>
    <cellStyle name="Normal 14 4" xfId="814"/>
    <cellStyle name="Normal 14 5" xfId="815"/>
    <cellStyle name="Normal 14 6" xfId="816"/>
    <cellStyle name="Normal 14 7" xfId="817"/>
    <cellStyle name="Normal 14 8" xfId="818"/>
    <cellStyle name="Normal 14 9" xfId="819"/>
    <cellStyle name="Normal 14_Marketbasket" xfId="820"/>
    <cellStyle name="Normal 140" xfId="821"/>
    <cellStyle name="Normal 141" xfId="822"/>
    <cellStyle name="Normal 142" xfId="823"/>
    <cellStyle name="Normal 143" xfId="824"/>
    <cellStyle name="Normal 144" xfId="825"/>
    <cellStyle name="Normal 145" xfId="826"/>
    <cellStyle name="Normal 146" xfId="827"/>
    <cellStyle name="Normal 147" xfId="828"/>
    <cellStyle name="Normal 148" xfId="829"/>
    <cellStyle name="Normal 149" xfId="830"/>
    <cellStyle name="Normal 15" xfId="831"/>
    <cellStyle name="Normal 15 10" xfId="832"/>
    <cellStyle name="Normal 15 11" xfId="833"/>
    <cellStyle name="Normal 15 12" xfId="834"/>
    <cellStyle name="Normal 15 2" xfId="835"/>
    <cellStyle name="Normal 15 3" xfId="836"/>
    <cellStyle name="Normal 15 4" xfId="837"/>
    <cellStyle name="Normal 15 5" xfId="838"/>
    <cellStyle name="Normal 15 6" xfId="839"/>
    <cellStyle name="Normal 15 7" xfId="840"/>
    <cellStyle name="Normal 15 8" xfId="841"/>
    <cellStyle name="Normal 15 9" xfId="842"/>
    <cellStyle name="Normal 15_Marketbasket" xfId="843"/>
    <cellStyle name="Normal 150" xfId="844"/>
    <cellStyle name="Normal 151" xfId="845"/>
    <cellStyle name="Normal 152" xfId="846"/>
    <cellStyle name="Normal 152 2" xfId="847"/>
    <cellStyle name="Normal 153" xfId="848"/>
    <cellStyle name="Normal 155" xfId="849"/>
    <cellStyle name="Normal 156" xfId="850"/>
    <cellStyle name="Normal 157" xfId="851"/>
    <cellStyle name="Normal 158" xfId="852"/>
    <cellStyle name="Normal 159" xfId="853"/>
    <cellStyle name="Normal 16" xfId="854"/>
    <cellStyle name="Normal 16 10" xfId="855"/>
    <cellStyle name="Normal 16 11" xfId="856"/>
    <cellStyle name="Normal 16 12" xfId="857"/>
    <cellStyle name="Normal 16 2" xfId="858"/>
    <cellStyle name="Normal 16 3" xfId="859"/>
    <cellStyle name="Normal 16 4" xfId="860"/>
    <cellStyle name="Normal 16 5" xfId="861"/>
    <cellStyle name="Normal 16 6" xfId="862"/>
    <cellStyle name="Normal 16 7" xfId="863"/>
    <cellStyle name="Normal 16 8" xfId="864"/>
    <cellStyle name="Normal 16 9" xfId="865"/>
    <cellStyle name="Normal 16_Marketbasket" xfId="866"/>
    <cellStyle name="Normal 160" xfId="867"/>
    <cellStyle name="Normal 164" xfId="868"/>
    <cellStyle name="Normal 165" xfId="869"/>
    <cellStyle name="Normal 166" xfId="870"/>
    <cellStyle name="Normal 167" xfId="871"/>
    <cellStyle name="Normal 168" xfId="872"/>
    <cellStyle name="Normal 169" xfId="873"/>
    <cellStyle name="Normal 17" xfId="874"/>
    <cellStyle name="Normal 17 10" xfId="875"/>
    <cellStyle name="Normal 17 11" xfId="876"/>
    <cellStyle name="Normal 17 12" xfId="877"/>
    <cellStyle name="Normal 17 2" xfId="878"/>
    <cellStyle name="Normal 17 3" xfId="879"/>
    <cellStyle name="Normal 17 4" xfId="880"/>
    <cellStyle name="Normal 17 5" xfId="881"/>
    <cellStyle name="Normal 17 6" xfId="882"/>
    <cellStyle name="Normal 17 7" xfId="883"/>
    <cellStyle name="Normal 17 8" xfId="884"/>
    <cellStyle name="Normal 17 9" xfId="885"/>
    <cellStyle name="Normal 17_Marketbasket" xfId="886"/>
    <cellStyle name="Normal 170" xfId="887"/>
    <cellStyle name="Normal 171" xfId="888"/>
    <cellStyle name="Normal 172" xfId="889"/>
    <cellStyle name="Normal 173" xfId="890"/>
    <cellStyle name="Normal 18" xfId="891"/>
    <cellStyle name="Normal 18 10" xfId="892"/>
    <cellStyle name="Normal 18 11" xfId="893"/>
    <cellStyle name="Normal 18 12" xfId="894"/>
    <cellStyle name="Normal 18 2" xfId="895"/>
    <cellStyle name="Normal 18 3" xfId="896"/>
    <cellStyle name="Normal 18 4" xfId="897"/>
    <cellStyle name="Normal 18 5" xfId="898"/>
    <cellStyle name="Normal 18 6" xfId="899"/>
    <cellStyle name="Normal 18 7" xfId="900"/>
    <cellStyle name="Normal 18 8" xfId="901"/>
    <cellStyle name="Normal 18 9" xfId="902"/>
    <cellStyle name="Normal 18_Marketbasket" xfId="903"/>
    <cellStyle name="Normal 19" xfId="904"/>
    <cellStyle name="Normal 19 10" xfId="905"/>
    <cellStyle name="Normal 19 11" xfId="906"/>
    <cellStyle name="Normal 19 12" xfId="907"/>
    <cellStyle name="Normal 19 2" xfId="908"/>
    <cellStyle name="Normal 19 3" xfId="909"/>
    <cellStyle name="Normal 19 4" xfId="910"/>
    <cellStyle name="Normal 19 5" xfId="911"/>
    <cellStyle name="Normal 19 6" xfId="912"/>
    <cellStyle name="Normal 19 7" xfId="913"/>
    <cellStyle name="Normal 19 8" xfId="914"/>
    <cellStyle name="Normal 19 9" xfId="915"/>
    <cellStyle name="Normal 19_Marketbasket" xfId="916"/>
    <cellStyle name="Normal 2" xfId="10"/>
    <cellStyle name="Normal 2 10" xfId="917"/>
    <cellStyle name="Normal 2 11" xfId="918"/>
    <cellStyle name="Normal 2 12" xfId="919"/>
    <cellStyle name="Normal 2 13" xfId="920"/>
    <cellStyle name="Normal 2 14" xfId="21"/>
    <cellStyle name="Normal 2 15" xfId="921"/>
    <cellStyle name="Normal 2 15 2" xfId="922"/>
    <cellStyle name="Normal 2 16" xfId="923"/>
    <cellStyle name="Normal 2 16 2" xfId="924"/>
    <cellStyle name="Normal 2 17" xfId="925"/>
    <cellStyle name="Normal 2 18" xfId="926"/>
    <cellStyle name="Normal 2 19" xfId="927"/>
    <cellStyle name="Normal 2 2" xfId="928"/>
    <cellStyle name="Normal 2 2 2" xfId="929"/>
    <cellStyle name="Normal 2 2 3" xfId="930"/>
    <cellStyle name="Normal 2 2 4" xfId="931"/>
    <cellStyle name="Normal 2 2 5" xfId="932"/>
    <cellStyle name="Normal 2 2_Marketbasket" xfId="933"/>
    <cellStyle name="Normal 2 20" xfId="934"/>
    <cellStyle name="Normal 2 21" xfId="935"/>
    <cellStyle name="Normal 2 22" xfId="936"/>
    <cellStyle name="Normal 2 3" xfId="937"/>
    <cellStyle name="Normal 2 3 2" xfId="938"/>
    <cellStyle name="Normal 2 3 3" xfId="939"/>
    <cellStyle name="Normal 2 3_Marketbasket" xfId="940"/>
    <cellStyle name="Normal 2 4" xfId="22"/>
    <cellStyle name="Normal 2 4 2" xfId="941"/>
    <cellStyle name="Normal 2 4 3" xfId="942"/>
    <cellStyle name="Normal 2 4_Marketbasket" xfId="943"/>
    <cellStyle name="Normal 2 5" xfId="23"/>
    <cellStyle name="Normal 2 6" xfId="944"/>
    <cellStyle name="Normal 2 7" xfId="945"/>
    <cellStyle name="Normal 2 8" xfId="946"/>
    <cellStyle name="Normal 2 9" xfId="947"/>
    <cellStyle name="Normal 2_Lamb SY1516 Blanket" xfId="948"/>
    <cellStyle name="Normal 20" xfId="17"/>
    <cellStyle name="Normal 20 10" xfId="949"/>
    <cellStyle name="Normal 20 11" xfId="950"/>
    <cellStyle name="Normal 20 12" xfId="951"/>
    <cellStyle name="Normal 20 2" xfId="952"/>
    <cellStyle name="Normal 20 3" xfId="953"/>
    <cellStyle name="Normal 20 4" xfId="954"/>
    <cellStyle name="Normal 20 5" xfId="955"/>
    <cellStyle name="Normal 20 6" xfId="956"/>
    <cellStyle name="Normal 20 7" xfId="957"/>
    <cellStyle name="Normal 20 8" xfId="958"/>
    <cellStyle name="Normal 20 9" xfId="959"/>
    <cellStyle name="Normal 20_Marketbasket" xfId="960"/>
    <cellStyle name="Normal 21" xfId="961"/>
    <cellStyle name="Normal 21 10" xfId="962"/>
    <cellStyle name="Normal 21 11" xfId="963"/>
    <cellStyle name="Normal 21 12" xfId="964"/>
    <cellStyle name="Normal 21 2" xfId="965"/>
    <cellStyle name="Normal 21 3" xfId="966"/>
    <cellStyle name="Normal 21 4" xfId="967"/>
    <cellStyle name="Normal 21 5" xfId="968"/>
    <cellStyle name="Normal 21 6" xfId="969"/>
    <cellStyle name="Normal 21 7" xfId="970"/>
    <cellStyle name="Normal 21 8" xfId="971"/>
    <cellStyle name="Normal 21 9" xfId="972"/>
    <cellStyle name="Normal 21_Marketbasket" xfId="973"/>
    <cellStyle name="Normal 22" xfId="18"/>
    <cellStyle name="Normal 22 10" xfId="974"/>
    <cellStyle name="Normal 22 11" xfId="975"/>
    <cellStyle name="Normal 22 12" xfId="976"/>
    <cellStyle name="Normal 22 2" xfId="977"/>
    <cellStyle name="Normal 22 3" xfId="978"/>
    <cellStyle name="Normal 22 4" xfId="979"/>
    <cellStyle name="Normal 22 5" xfId="980"/>
    <cellStyle name="Normal 22 6" xfId="981"/>
    <cellStyle name="Normal 22 7" xfId="982"/>
    <cellStyle name="Normal 22 8" xfId="983"/>
    <cellStyle name="Normal 22 9" xfId="984"/>
    <cellStyle name="Normal 22_Marketbasket" xfId="985"/>
    <cellStyle name="Normal 23" xfId="19"/>
    <cellStyle name="Normal 23 10" xfId="986"/>
    <cellStyle name="Normal 23 11" xfId="987"/>
    <cellStyle name="Normal 23 12" xfId="988"/>
    <cellStyle name="Normal 23 2" xfId="989"/>
    <cellStyle name="Normal 23 3" xfId="990"/>
    <cellStyle name="Normal 23 4" xfId="991"/>
    <cellStyle name="Normal 23 5" xfId="992"/>
    <cellStyle name="Normal 23 6" xfId="993"/>
    <cellStyle name="Normal 23 7" xfId="994"/>
    <cellStyle name="Normal 23 8" xfId="995"/>
    <cellStyle name="Normal 23 9" xfId="996"/>
    <cellStyle name="Normal 23_Marketbasket" xfId="997"/>
    <cellStyle name="Normal 24" xfId="998"/>
    <cellStyle name="Normal 24 10" xfId="999"/>
    <cellStyle name="Normal 24 11" xfId="1000"/>
    <cellStyle name="Normal 24 12" xfId="1001"/>
    <cellStyle name="Normal 24 2" xfId="1002"/>
    <cellStyle name="Normal 24 3" xfId="1003"/>
    <cellStyle name="Normal 24 4" xfId="1004"/>
    <cellStyle name="Normal 24 5" xfId="1005"/>
    <cellStyle name="Normal 24 6" xfId="1006"/>
    <cellStyle name="Normal 24 7" xfId="1007"/>
    <cellStyle name="Normal 24 8" xfId="1008"/>
    <cellStyle name="Normal 24 9" xfId="1009"/>
    <cellStyle name="Normal 24_Marketbasket" xfId="1010"/>
    <cellStyle name="Normal 25" xfId="20"/>
    <cellStyle name="Normal 25 10" xfId="1011"/>
    <cellStyle name="Normal 25 11" xfId="1012"/>
    <cellStyle name="Normal 25 12" xfId="1013"/>
    <cellStyle name="Normal 25 2" xfId="1014"/>
    <cellStyle name="Normal 25 3" xfId="1015"/>
    <cellStyle name="Normal 25 4" xfId="1016"/>
    <cellStyle name="Normal 25 5" xfId="1017"/>
    <cellStyle name="Normal 25 6" xfId="1018"/>
    <cellStyle name="Normal 25 7" xfId="1019"/>
    <cellStyle name="Normal 25 8" xfId="1020"/>
    <cellStyle name="Normal 25 9" xfId="1021"/>
    <cellStyle name="Normal 25_Marketbasket" xfId="1022"/>
    <cellStyle name="Normal 26" xfId="25"/>
    <cellStyle name="Normal 26 10" xfId="1023"/>
    <cellStyle name="Normal 26 11" xfId="1024"/>
    <cellStyle name="Normal 26 12" xfId="1025"/>
    <cellStyle name="Normal 26 2" xfId="1026"/>
    <cellStyle name="Normal 26 3" xfId="1027"/>
    <cellStyle name="Normal 26 4" xfId="1028"/>
    <cellStyle name="Normal 26 5" xfId="1029"/>
    <cellStyle name="Normal 26 6" xfId="1030"/>
    <cellStyle name="Normal 26 7" xfId="1031"/>
    <cellStyle name="Normal 26 8" xfId="1032"/>
    <cellStyle name="Normal 26 9" xfId="1033"/>
    <cellStyle name="Normal 26_Marketbasket" xfId="1034"/>
    <cellStyle name="Normal 27" xfId="1035"/>
    <cellStyle name="Normal 27 10" xfId="1036"/>
    <cellStyle name="Normal 27 11" xfId="1037"/>
    <cellStyle name="Normal 27 12" xfId="1038"/>
    <cellStyle name="Normal 27 2" xfId="1039"/>
    <cellStyle name="Normal 27 3" xfId="1040"/>
    <cellStyle name="Normal 27 4" xfId="1041"/>
    <cellStyle name="Normal 27 5" xfId="1042"/>
    <cellStyle name="Normal 27 6" xfId="1043"/>
    <cellStyle name="Normal 27 7" xfId="1044"/>
    <cellStyle name="Normal 27 8" xfId="1045"/>
    <cellStyle name="Normal 27 9" xfId="1046"/>
    <cellStyle name="Normal 27_Marketbasket" xfId="1047"/>
    <cellStyle name="Normal 28" xfId="1048"/>
    <cellStyle name="Normal 28 10" xfId="1049"/>
    <cellStyle name="Normal 28 11" xfId="1050"/>
    <cellStyle name="Normal 28 12" xfId="1051"/>
    <cellStyle name="Normal 28 13" xfId="1052"/>
    <cellStyle name="Normal 28 2" xfId="1053"/>
    <cellStyle name="Normal 28 3" xfId="1054"/>
    <cellStyle name="Normal 28 4" xfId="1055"/>
    <cellStyle name="Normal 28 5" xfId="1056"/>
    <cellStyle name="Normal 28 6" xfId="1057"/>
    <cellStyle name="Normal 28 7" xfId="1058"/>
    <cellStyle name="Normal 28 8" xfId="1059"/>
    <cellStyle name="Normal 28 9" xfId="1060"/>
    <cellStyle name="Normal 28_Marketbasket" xfId="1061"/>
    <cellStyle name="Normal 29" xfId="1062"/>
    <cellStyle name="Normal 29 2" xfId="1063"/>
    <cellStyle name="Normal 29_Marketbasket" xfId="1064"/>
    <cellStyle name="Normal 3" xfId="9"/>
    <cellStyle name="Normal 3 2" xfId="1065"/>
    <cellStyle name="Normal 3 2 2" xfId="1066"/>
    <cellStyle name="Normal 3 2 3" xfId="1067"/>
    <cellStyle name="Normal 3 3" xfId="1068"/>
    <cellStyle name="Normal 3 3 2" xfId="1069"/>
    <cellStyle name="Normal 3 4" xfId="1070"/>
    <cellStyle name="Normal 3 4 2" xfId="1071"/>
    <cellStyle name="Normal 3 5" xfId="1072"/>
    <cellStyle name="Normal 3 6" xfId="1073"/>
    <cellStyle name="Normal 3 7" xfId="1074"/>
    <cellStyle name="Normal 3_Marketbasket" xfId="1075"/>
    <cellStyle name="Normal 30" xfId="1076"/>
    <cellStyle name="Normal 31" xfId="1077"/>
    <cellStyle name="Normal 32" xfId="1078"/>
    <cellStyle name="Normal 32 10" xfId="1079"/>
    <cellStyle name="Normal 32 11" xfId="1080"/>
    <cellStyle name="Normal 32 12" xfId="1081"/>
    <cellStyle name="Normal 32 2" xfId="1082"/>
    <cellStyle name="Normal 32 3" xfId="1083"/>
    <cellStyle name="Normal 32 4" xfId="1084"/>
    <cellStyle name="Normal 32 5" xfId="1085"/>
    <cellStyle name="Normal 32 6" xfId="1086"/>
    <cellStyle name="Normal 32 7" xfId="1087"/>
    <cellStyle name="Normal 32 8" xfId="1088"/>
    <cellStyle name="Normal 32 9" xfId="1089"/>
    <cellStyle name="Normal 33" xfId="1090"/>
    <cellStyle name="Normal 33 10" xfId="1091"/>
    <cellStyle name="Normal 33 11" xfId="1092"/>
    <cellStyle name="Normal 33 12" xfId="1093"/>
    <cellStyle name="Normal 33 2" xfId="1094"/>
    <cellStyle name="Normal 33 3" xfId="1095"/>
    <cellStyle name="Normal 33 4" xfId="1096"/>
    <cellStyle name="Normal 33 5" xfId="1097"/>
    <cellStyle name="Normal 33 6" xfId="1098"/>
    <cellStyle name="Normal 33 7" xfId="1099"/>
    <cellStyle name="Normal 33 8" xfId="1100"/>
    <cellStyle name="Normal 33 9" xfId="1101"/>
    <cellStyle name="Normal 34" xfId="32"/>
    <cellStyle name="Normal 34 10" xfId="1102"/>
    <cellStyle name="Normal 34 11" xfId="1103"/>
    <cellStyle name="Normal 34 12" xfId="1104"/>
    <cellStyle name="Normal 34 2" xfId="1105"/>
    <cellStyle name="Normal 34 3" xfId="1106"/>
    <cellStyle name="Normal 34 4" xfId="1107"/>
    <cellStyle name="Normal 34 5" xfId="1108"/>
    <cellStyle name="Normal 34 6" xfId="1109"/>
    <cellStyle name="Normal 34 7" xfId="1110"/>
    <cellStyle name="Normal 34 8" xfId="1111"/>
    <cellStyle name="Normal 34 9" xfId="1112"/>
    <cellStyle name="Normal 35" xfId="1113"/>
    <cellStyle name="Normal 35 10" xfId="1114"/>
    <cellStyle name="Normal 35 11" xfId="1115"/>
    <cellStyle name="Normal 35 12" xfId="1116"/>
    <cellStyle name="Normal 35 2" xfId="1117"/>
    <cellStyle name="Normal 35 3" xfId="1118"/>
    <cellStyle name="Normal 35 4" xfId="1119"/>
    <cellStyle name="Normal 35 5" xfId="1120"/>
    <cellStyle name="Normal 35 6" xfId="1121"/>
    <cellStyle name="Normal 35 7" xfId="1122"/>
    <cellStyle name="Normal 35 8" xfId="1123"/>
    <cellStyle name="Normal 35 9" xfId="1124"/>
    <cellStyle name="Normal 36" xfId="1125"/>
    <cellStyle name="Normal 36 10" xfId="1126"/>
    <cellStyle name="Normal 36 11" xfId="1127"/>
    <cellStyle name="Normal 36 12" xfId="1128"/>
    <cellStyle name="Normal 36 2" xfId="1129"/>
    <cellStyle name="Normal 36 3" xfId="1130"/>
    <cellStyle name="Normal 36 4" xfId="1131"/>
    <cellStyle name="Normal 36 5" xfId="1132"/>
    <cellStyle name="Normal 36 6" xfId="1133"/>
    <cellStyle name="Normal 36 7" xfId="1134"/>
    <cellStyle name="Normal 36 8" xfId="1135"/>
    <cellStyle name="Normal 36 9" xfId="1136"/>
    <cellStyle name="Normal 37" xfId="1137"/>
    <cellStyle name="Normal 37 10" xfId="1138"/>
    <cellStyle name="Normal 37 11" xfId="1139"/>
    <cellStyle name="Normal 37 12" xfId="1140"/>
    <cellStyle name="Normal 37 2" xfId="1141"/>
    <cellStyle name="Normal 37 3" xfId="1142"/>
    <cellStyle name="Normal 37 4" xfId="1143"/>
    <cellStyle name="Normal 37 5" xfId="1144"/>
    <cellStyle name="Normal 37 6" xfId="1145"/>
    <cellStyle name="Normal 37 7" xfId="1146"/>
    <cellStyle name="Normal 37 8" xfId="1147"/>
    <cellStyle name="Normal 37 9" xfId="1148"/>
    <cellStyle name="Normal 38" xfId="1149"/>
    <cellStyle name="Normal 38 10" xfId="1150"/>
    <cellStyle name="Normal 38 11" xfId="1151"/>
    <cellStyle name="Normal 38 12" xfId="1152"/>
    <cellStyle name="Normal 38 2" xfId="1153"/>
    <cellStyle name="Normal 38 3" xfId="1154"/>
    <cellStyle name="Normal 38 4" xfId="1155"/>
    <cellStyle name="Normal 38 5" xfId="1156"/>
    <cellStyle name="Normal 38 6" xfId="1157"/>
    <cellStyle name="Normal 38 7" xfId="1158"/>
    <cellStyle name="Normal 38 8" xfId="1159"/>
    <cellStyle name="Normal 38 9" xfId="1160"/>
    <cellStyle name="Normal 39" xfId="1161"/>
    <cellStyle name="Normal 4" xfId="1162"/>
    <cellStyle name="Normal 4 2" xfId="1163"/>
    <cellStyle name="Normal 4 3" xfId="1164"/>
    <cellStyle name="Normal 4 4" xfId="1165"/>
    <cellStyle name="Normal 4 5" xfId="1166"/>
    <cellStyle name="Normal 4_Marketbasket" xfId="1167"/>
    <cellStyle name="Normal 40" xfId="1168"/>
    <cellStyle name="Normal 40 10" xfId="1169"/>
    <cellStyle name="Normal 40 11" xfId="1170"/>
    <cellStyle name="Normal 40 12" xfId="1171"/>
    <cellStyle name="Normal 40 13" xfId="1172"/>
    <cellStyle name="Normal 40 14" xfId="1173"/>
    <cellStyle name="Normal 40 15" xfId="1174"/>
    <cellStyle name="Normal 40 2" xfId="1175"/>
    <cellStyle name="Normal 40 3" xfId="1176"/>
    <cellStyle name="Normal 40 4" xfId="1177"/>
    <cellStyle name="Normal 40 5" xfId="1178"/>
    <cellStyle name="Normal 40 6" xfId="1179"/>
    <cellStyle name="Normal 40 7" xfId="1180"/>
    <cellStyle name="Normal 40 8" xfId="1181"/>
    <cellStyle name="Normal 40 9" xfId="1182"/>
    <cellStyle name="Normal 40_Marketbasket" xfId="1183"/>
    <cellStyle name="Normal 41" xfId="33"/>
    <cellStyle name="Normal 41 10" xfId="1184"/>
    <cellStyle name="Normal 41 11" xfId="1185"/>
    <cellStyle name="Normal 41 12" xfId="1186"/>
    <cellStyle name="Normal 41 2" xfId="1187"/>
    <cellStyle name="Normal 41 3" xfId="1188"/>
    <cellStyle name="Normal 41 4" xfId="1189"/>
    <cellStyle name="Normal 41 5" xfId="1190"/>
    <cellStyle name="Normal 41 6" xfId="1191"/>
    <cellStyle name="Normal 41 7" xfId="1192"/>
    <cellStyle name="Normal 41 8" xfId="1193"/>
    <cellStyle name="Normal 41 9" xfId="1194"/>
    <cellStyle name="Normal 42" xfId="6"/>
    <cellStyle name="Normal 42 2" xfId="1195"/>
    <cellStyle name="Normal 43" xfId="24"/>
    <cellStyle name="Normal 43 10" xfId="1196"/>
    <cellStyle name="Normal 43 11" xfId="1197"/>
    <cellStyle name="Normal 43 12" xfId="1198"/>
    <cellStyle name="Normal 43 2" xfId="1199"/>
    <cellStyle name="Normal 43 3" xfId="1200"/>
    <cellStyle name="Normal 43 4" xfId="1201"/>
    <cellStyle name="Normal 43 5" xfId="1202"/>
    <cellStyle name="Normal 43 6" xfId="1203"/>
    <cellStyle name="Normal 43 7" xfId="1204"/>
    <cellStyle name="Normal 43 8" xfId="1205"/>
    <cellStyle name="Normal 43 9" xfId="1206"/>
    <cellStyle name="Normal 44" xfId="1207"/>
    <cellStyle name="Normal 45" xfId="1208"/>
    <cellStyle name="Normal 46" xfId="26"/>
    <cellStyle name="Normal 47" xfId="27"/>
    <cellStyle name="Normal 48" xfId="28"/>
    <cellStyle name="Normal 48 2" xfId="1209"/>
    <cellStyle name="Normal 48_Lamb SY1516 Blanket" xfId="1210"/>
    <cellStyle name="Normal 49" xfId="30"/>
    <cellStyle name="Normal 5" xfId="1211"/>
    <cellStyle name="Normal 50" xfId="1212"/>
    <cellStyle name="Normal 50 2" xfId="1213"/>
    <cellStyle name="Normal 50_Marketbasket" xfId="1214"/>
    <cellStyle name="Normal 51" xfId="1215"/>
    <cellStyle name="Normal 52" xfId="31"/>
    <cellStyle name="Normal 53" xfId="1216"/>
    <cellStyle name="Normal 54" xfId="1217"/>
    <cellStyle name="Normal 55" xfId="1218"/>
    <cellStyle name="Normal 56" xfId="1219"/>
    <cellStyle name="Normal 57" xfId="1220"/>
    <cellStyle name="Normal 58" xfId="1221"/>
    <cellStyle name="Normal 59" xfId="1222"/>
    <cellStyle name="Normal 6" xfId="12"/>
    <cellStyle name="Normal 60" xfId="1223"/>
    <cellStyle name="Normal 61" xfId="7"/>
    <cellStyle name="Normal 62" xfId="1224"/>
    <cellStyle name="Normal 62 2" xfId="1225"/>
    <cellStyle name="Normal 63" xfId="1226"/>
    <cellStyle name="Normal 64" xfId="29"/>
    <cellStyle name="Normal 65" xfId="11"/>
    <cellStyle name="Normal 66" xfId="1227"/>
    <cellStyle name="Normal 67" xfId="1228"/>
    <cellStyle name="Normal 68" xfId="1229"/>
    <cellStyle name="Normal 69" xfId="1230"/>
    <cellStyle name="Normal 7" xfId="13"/>
    <cellStyle name="Normal 70" xfId="1231"/>
    <cellStyle name="Normal 71" xfId="1232"/>
    <cellStyle name="Normal 72" xfId="3"/>
    <cellStyle name="Normal 73" xfId="1233"/>
    <cellStyle name="Normal 74" xfId="1234"/>
    <cellStyle name="Normal 75" xfId="1235"/>
    <cellStyle name="Normal 76" xfId="1236"/>
    <cellStyle name="Normal 77" xfId="1237"/>
    <cellStyle name="Normal 78" xfId="1238"/>
    <cellStyle name="Normal 79" xfId="1239"/>
    <cellStyle name="Normal 8" xfId="8"/>
    <cellStyle name="Normal 80" xfId="1240"/>
    <cellStyle name="Normal 81" xfId="1241"/>
    <cellStyle name="Normal 82" xfId="1242"/>
    <cellStyle name="Normal 83" xfId="1243"/>
    <cellStyle name="Normal 84" xfId="1244"/>
    <cellStyle name="Normal 85" xfId="1245"/>
    <cellStyle name="Normal 86" xfId="1246"/>
    <cellStyle name="Normal 87" xfId="1247"/>
    <cellStyle name="Normal 88" xfId="1248"/>
    <cellStyle name="Normal 89" xfId="1249"/>
    <cellStyle name="Normal 9" xfId="15"/>
    <cellStyle name="Normal 90" xfId="1250"/>
    <cellStyle name="Normal 91" xfId="1251"/>
    <cellStyle name="Normal 92" xfId="1252"/>
    <cellStyle name="Normal 93" xfId="1253"/>
    <cellStyle name="Normal 94" xfId="1254"/>
    <cellStyle name="Normal 95" xfId="1255"/>
    <cellStyle name="Normal 96" xfId="1256"/>
    <cellStyle name="Normal 97" xfId="1257"/>
    <cellStyle name="Normal 98" xfId="1258"/>
    <cellStyle name="Normal 99" xfId="1259"/>
    <cellStyle name="Note 10" xfId="1260"/>
    <cellStyle name="Note 10 10" xfId="1261"/>
    <cellStyle name="Note 10 10 2" xfId="1262"/>
    <cellStyle name="Note 10 11" xfId="1263"/>
    <cellStyle name="Note 10 11 2" xfId="1264"/>
    <cellStyle name="Note 10 12" xfId="1265"/>
    <cellStyle name="Note 10 12 2" xfId="1266"/>
    <cellStyle name="Note 10 13" xfId="1267"/>
    <cellStyle name="Note 10 2" xfId="1268"/>
    <cellStyle name="Note 10 2 2" xfId="1269"/>
    <cellStyle name="Note 10 3" xfId="1270"/>
    <cellStyle name="Note 10 3 2" xfId="1271"/>
    <cellStyle name="Note 10 4" xfId="1272"/>
    <cellStyle name="Note 10 4 2" xfId="1273"/>
    <cellStyle name="Note 10 5" xfId="1274"/>
    <cellStyle name="Note 10 5 2" xfId="1275"/>
    <cellStyle name="Note 10 6" xfId="1276"/>
    <cellStyle name="Note 10 6 2" xfId="1277"/>
    <cellStyle name="Note 10 7" xfId="1278"/>
    <cellStyle name="Note 10 7 2" xfId="1279"/>
    <cellStyle name="Note 10 8" xfId="1280"/>
    <cellStyle name="Note 10 8 2" xfId="1281"/>
    <cellStyle name="Note 10 9" xfId="1282"/>
    <cellStyle name="Note 10 9 2" xfId="1283"/>
    <cellStyle name="Note 100" xfId="1284"/>
    <cellStyle name="Note 100 2" xfId="1285"/>
    <cellStyle name="Note 101" xfId="1286"/>
    <cellStyle name="Note 101 2" xfId="1287"/>
    <cellStyle name="Note 102" xfId="1288"/>
    <cellStyle name="Note 102 2" xfId="1289"/>
    <cellStyle name="Note 103" xfId="1290"/>
    <cellStyle name="Note 103 2" xfId="1291"/>
    <cellStyle name="Note 104" xfId="1292"/>
    <cellStyle name="Note 104 2" xfId="1293"/>
    <cellStyle name="Note 105" xfId="1294"/>
    <cellStyle name="Note 105 2" xfId="1295"/>
    <cellStyle name="Note 106" xfId="1296"/>
    <cellStyle name="Note 106 2" xfId="1297"/>
    <cellStyle name="Note 107" xfId="1298"/>
    <cellStyle name="Note 107 2" xfId="1299"/>
    <cellStyle name="Note 108" xfId="1300"/>
    <cellStyle name="Note 108 2" xfId="1301"/>
    <cellStyle name="Note 109" xfId="1302"/>
    <cellStyle name="Note 109 2" xfId="1303"/>
    <cellStyle name="Note 11" xfId="1304"/>
    <cellStyle name="Note 11 10" xfId="1305"/>
    <cellStyle name="Note 11 10 2" xfId="1306"/>
    <cellStyle name="Note 11 11" xfId="1307"/>
    <cellStyle name="Note 11 11 2" xfId="1308"/>
    <cellStyle name="Note 11 12" xfId="1309"/>
    <cellStyle name="Note 11 12 2" xfId="1310"/>
    <cellStyle name="Note 11 13" xfId="1311"/>
    <cellStyle name="Note 11 2" xfId="1312"/>
    <cellStyle name="Note 11 2 2" xfId="1313"/>
    <cellStyle name="Note 11 3" xfId="1314"/>
    <cellStyle name="Note 11 3 2" xfId="1315"/>
    <cellStyle name="Note 11 4" xfId="1316"/>
    <cellStyle name="Note 11 4 2" xfId="1317"/>
    <cellStyle name="Note 11 5" xfId="1318"/>
    <cellStyle name="Note 11 5 2" xfId="1319"/>
    <cellStyle name="Note 11 6" xfId="1320"/>
    <cellStyle name="Note 11 6 2" xfId="1321"/>
    <cellStyle name="Note 11 7" xfId="1322"/>
    <cellStyle name="Note 11 7 2" xfId="1323"/>
    <cellStyle name="Note 11 8" xfId="1324"/>
    <cellStyle name="Note 11 8 2" xfId="1325"/>
    <cellStyle name="Note 11 9" xfId="1326"/>
    <cellStyle name="Note 11 9 2" xfId="1327"/>
    <cellStyle name="Note 110" xfId="1328"/>
    <cellStyle name="Note 110 2" xfId="1329"/>
    <cellStyle name="Note 111" xfId="1330"/>
    <cellStyle name="Note 111 2" xfId="1331"/>
    <cellStyle name="Note 112" xfId="1332"/>
    <cellStyle name="Note 112 2" xfId="1333"/>
    <cellStyle name="Note 113" xfId="1334"/>
    <cellStyle name="Note 113 2" xfId="1335"/>
    <cellStyle name="Note 114" xfId="1336"/>
    <cellStyle name="Note 114 2" xfId="1337"/>
    <cellStyle name="Note 115" xfId="1338"/>
    <cellStyle name="Note 115 2" xfId="1339"/>
    <cellStyle name="Note 116" xfId="1340"/>
    <cellStyle name="Note 116 2" xfId="1341"/>
    <cellStyle name="Note 117" xfId="1342"/>
    <cellStyle name="Note 117 2" xfId="1343"/>
    <cellStyle name="Note 118" xfId="1344"/>
    <cellStyle name="Note 118 2" xfId="1345"/>
    <cellStyle name="Note 119" xfId="1346"/>
    <cellStyle name="Note 119 2" xfId="1347"/>
    <cellStyle name="Note 12" xfId="1348"/>
    <cellStyle name="Note 12 10" xfId="1349"/>
    <cellStyle name="Note 12 10 2" xfId="1350"/>
    <cellStyle name="Note 12 11" xfId="1351"/>
    <cellStyle name="Note 12 11 2" xfId="1352"/>
    <cellStyle name="Note 12 12" xfId="1353"/>
    <cellStyle name="Note 12 12 2" xfId="1354"/>
    <cellStyle name="Note 12 13" xfId="1355"/>
    <cellStyle name="Note 12 2" xfId="1356"/>
    <cellStyle name="Note 12 2 2" xfId="1357"/>
    <cellStyle name="Note 12 3" xfId="1358"/>
    <cellStyle name="Note 12 3 2" xfId="1359"/>
    <cellStyle name="Note 12 4" xfId="1360"/>
    <cellStyle name="Note 12 4 2" xfId="1361"/>
    <cellStyle name="Note 12 5" xfId="1362"/>
    <cellStyle name="Note 12 5 2" xfId="1363"/>
    <cellStyle name="Note 12 6" xfId="1364"/>
    <cellStyle name="Note 12 6 2" xfId="1365"/>
    <cellStyle name="Note 12 7" xfId="1366"/>
    <cellStyle name="Note 12 7 2" xfId="1367"/>
    <cellStyle name="Note 12 8" xfId="1368"/>
    <cellStyle name="Note 12 8 2" xfId="1369"/>
    <cellStyle name="Note 12 9" xfId="1370"/>
    <cellStyle name="Note 12 9 2" xfId="1371"/>
    <cellStyle name="Note 120" xfId="1372"/>
    <cellStyle name="Note 120 2" xfId="1373"/>
    <cellStyle name="Note 121" xfId="1374"/>
    <cellStyle name="Note 121 2" xfId="1375"/>
    <cellStyle name="Note 122" xfId="1376"/>
    <cellStyle name="Note 122 2" xfId="1377"/>
    <cellStyle name="Note 123" xfId="1378"/>
    <cellStyle name="Note 123 2" xfId="1379"/>
    <cellStyle name="Note 124" xfId="1380"/>
    <cellStyle name="Note 124 2" xfId="1381"/>
    <cellStyle name="Note 125" xfId="1382"/>
    <cellStyle name="Note 125 2" xfId="1383"/>
    <cellStyle name="Note 126" xfId="1384"/>
    <cellStyle name="Note 126 2" xfId="1385"/>
    <cellStyle name="Note 127" xfId="1386"/>
    <cellStyle name="Note 127 2" xfId="1387"/>
    <cellStyle name="Note 128" xfId="1388"/>
    <cellStyle name="Note 128 2" xfId="1389"/>
    <cellStyle name="Note 129" xfId="1390"/>
    <cellStyle name="Note 129 2" xfId="1391"/>
    <cellStyle name="Note 13" xfId="1392"/>
    <cellStyle name="Note 13 10" xfId="1393"/>
    <cellStyle name="Note 13 10 2" xfId="1394"/>
    <cellStyle name="Note 13 11" xfId="1395"/>
    <cellStyle name="Note 13 11 2" xfId="1396"/>
    <cellStyle name="Note 13 12" xfId="1397"/>
    <cellStyle name="Note 13 12 2" xfId="1398"/>
    <cellStyle name="Note 13 13" xfId="1399"/>
    <cellStyle name="Note 13 2" xfId="1400"/>
    <cellStyle name="Note 13 2 2" xfId="1401"/>
    <cellStyle name="Note 13 3" xfId="1402"/>
    <cellStyle name="Note 13 3 2" xfId="1403"/>
    <cellStyle name="Note 13 4" xfId="1404"/>
    <cellStyle name="Note 13 4 2" xfId="1405"/>
    <cellStyle name="Note 13 5" xfId="1406"/>
    <cellStyle name="Note 13 5 2" xfId="1407"/>
    <cellStyle name="Note 13 6" xfId="1408"/>
    <cellStyle name="Note 13 6 2" xfId="1409"/>
    <cellStyle name="Note 13 7" xfId="1410"/>
    <cellStyle name="Note 13 7 2" xfId="1411"/>
    <cellStyle name="Note 13 8" xfId="1412"/>
    <cellStyle name="Note 13 8 2" xfId="1413"/>
    <cellStyle name="Note 13 9" xfId="1414"/>
    <cellStyle name="Note 13 9 2" xfId="1415"/>
    <cellStyle name="Note 130" xfId="1416"/>
    <cellStyle name="Note 130 2" xfId="1417"/>
    <cellStyle name="Note 131" xfId="1418"/>
    <cellStyle name="Note 131 2" xfId="1419"/>
    <cellStyle name="Note 132" xfId="1420"/>
    <cellStyle name="Note 132 2" xfId="1421"/>
    <cellStyle name="Note 133" xfId="1422"/>
    <cellStyle name="Note 133 2" xfId="1423"/>
    <cellStyle name="Note 134" xfId="1424"/>
    <cellStyle name="Note 134 2" xfId="1425"/>
    <cellStyle name="Note 135" xfId="1426"/>
    <cellStyle name="Note 135 2" xfId="1427"/>
    <cellStyle name="Note 136" xfId="1428"/>
    <cellStyle name="Note 136 2" xfId="1429"/>
    <cellStyle name="Note 137" xfId="1430"/>
    <cellStyle name="Note 137 2" xfId="1431"/>
    <cellStyle name="Note 138" xfId="1432"/>
    <cellStyle name="Note 138 2" xfId="1433"/>
    <cellStyle name="Note 139" xfId="1434"/>
    <cellStyle name="Note 139 2" xfId="1435"/>
    <cellStyle name="Note 14" xfId="1436"/>
    <cellStyle name="Note 14 10" xfId="1437"/>
    <cellStyle name="Note 14 10 2" xfId="1438"/>
    <cellStyle name="Note 14 11" xfId="1439"/>
    <cellStyle name="Note 14 11 2" xfId="1440"/>
    <cellStyle name="Note 14 12" xfId="1441"/>
    <cellStyle name="Note 14 12 2" xfId="1442"/>
    <cellStyle name="Note 14 13" xfId="1443"/>
    <cellStyle name="Note 14 2" xfId="1444"/>
    <cellStyle name="Note 14 2 2" xfId="1445"/>
    <cellStyle name="Note 14 3" xfId="1446"/>
    <cellStyle name="Note 14 3 2" xfId="1447"/>
    <cellStyle name="Note 14 4" xfId="1448"/>
    <cellStyle name="Note 14 4 2" xfId="1449"/>
    <cellStyle name="Note 14 5" xfId="1450"/>
    <cellStyle name="Note 14 5 2" xfId="1451"/>
    <cellStyle name="Note 14 6" xfId="1452"/>
    <cellStyle name="Note 14 6 2" xfId="1453"/>
    <cellStyle name="Note 14 7" xfId="1454"/>
    <cellStyle name="Note 14 7 2" xfId="1455"/>
    <cellStyle name="Note 14 8" xfId="1456"/>
    <cellStyle name="Note 14 8 2" xfId="1457"/>
    <cellStyle name="Note 14 9" xfId="1458"/>
    <cellStyle name="Note 14 9 2" xfId="1459"/>
    <cellStyle name="Note 140" xfId="1460"/>
    <cellStyle name="Note 140 2" xfId="1461"/>
    <cellStyle name="Note 141" xfId="1462"/>
    <cellStyle name="Note 141 2" xfId="1463"/>
    <cellStyle name="Note 142" xfId="1464"/>
    <cellStyle name="Note 142 2" xfId="1465"/>
    <cellStyle name="Note 143" xfId="1466"/>
    <cellStyle name="Note 143 2" xfId="1467"/>
    <cellStyle name="Note 144" xfId="1468"/>
    <cellStyle name="Note 144 2" xfId="1469"/>
    <cellStyle name="Note 145" xfId="1470"/>
    <cellStyle name="Note 145 2" xfId="1471"/>
    <cellStyle name="Note 146" xfId="1472"/>
    <cellStyle name="Note 146 2" xfId="1473"/>
    <cellStyle name="Note 147" xfId="1474"/>
    <cellStyle name="Note 147 2" xfId="1475"/>
    <cellStyle name="Note 148" xfId="1476"/>
    <cellStyle name="Note 148 2" xfId="1477"/>
    <cellStyle name="Note 149" xfId="1478"/>
    <cellStyle name="Note 149 2" xfId="1479"/>
    <cellStyle name="Note 15" xfId="1480"/>
    <cellStyle name="Note 15 10" xfId="1481"/>
    <cellStyle name="Note 15 10 2" xfId="1482"/>
    <cellStyle name="Note 15 11" xfId="1483"/>
    <cellStyle name="Note 15 11 2" xfId="1484"/>
    <cellStyle name="Note 15 12" xfId="1485"/>
    <cellStyle name="Note 15 12 2" xfId="1486"/>
    <cellStyle name="Note 15 13" xfId="1487"/>
    <cellStyle name="Note 15 2" xfId="1488"/>
    <cellStyle name="Note 15 2 2" xfId="1489"/>
    <cellStyle name="Note 15 3" xfId="1490"/>
    <cellStyle name="Note 15 3 2" xfId="1491"/>
    <cellStyle name="Note 15 4" xfId="1492"/>
    <cellStyle name="Note 15 4 2" xfId="1493"/>
    <cellStyle name="Note 15 5" xfId="1494"/>
    <cellStyle name="Note 15 5 2" xfId="1495"/>
    <cellStyle name="Note 15 6" xfId="1496"/>
    <cellStyle name="Note 15 6 2" xfId="1497"/>
    <cellStyle name="Note 15 7" xfId="1498"/>
    <cellStyle name="Note 15 7 2" xfId="1499"/>
    <cellStyle name="Note 15 8" xfId="1500"/>
    <cellStyle name="Note 15 8 2" xfId="1501"/>
    <cellStyle name="Note 15 9" xfId="1502"/>
    <cellStyle name="Note 15 9 2" xfId="1503"/>
    <cellStyle name="Note 150" xfId="1504"/>
    <cellStyle name="Note 150 2" xfId="1505"/>
    <cellStyle name="Note 151" xfId="1506"/>
    <cellStyle name="Note 151 2" xfId="1507"/>
    <cellStyle name="Note 152" xfId="1508"/>
    <cellStyle name="Note 152 2" xfId="1509"/>
    <cellStyle name="Note 153" xfId="1510"/>
    <cellStyle name="Note 153 2" xfId="1511"/>
    <cellStyle name="Note 154" xfId="1512"/>
    <cellStyle name="Note 154 2" xfId="1513"/>
    <cellStyle name="Note 155" xfId="1514"/>
    <cellStyle name="Note 155 2" xfId="1515"/>
    <cellStyle name="Note 156" xfId="1516"/>
    <cellStyle name="Note 156 2" xfId="1517"/>
    <cellStyle name="Note 157" xfId="1518"/>
    <cellStyle name="Note 157 2" xfId="1519"/>
    <cellStyle name="Note 158" xfId="1520"/>
    <cellStyle name="Note 158 2" xfId="1521"/>
    <cellStyle name="Note 159" xfId="1522"/>
    <cellStyle name="Note 159 2" xfId="1523"/>
    <cellStyle name="Note 16" xfId="1524"/>
    <cellStyle name="Note 16 10" xfId="1525"/>
    <cellStyle name="Note 16 10 2" xfId="1526"/>
    <cellStyle name="Note 16 11" xfId="1527"/>
    <cellStyle name="Note 16 11 2" xfId="1528"/>
    <cellStyle name="Note 16 12" xfId="1529"/>
    <cellStyle name="Note 16 12 2" xfId="1530"/>
    <cellStyle name="Note 16 13" xfId="1531"/>
    <cellStyle name="Note 16 2" xfId="1532"/>
    <cellStyle name="Note 16 2 2" xfId="1533"/>
    <cellStyle name="Note 16 3" xfId="1534"/>
    <cellStyle name="Note 16 3 2" xfId="1535"/>
    <cellStyle name="Note 16 4" xfId="1536"/>
    <cellStyle name="Note 16 4 2" xfId="1537"/>
    <cellStyle name="Note 16 5" xfId="1538"/>
    <cellStyle name="Note 16 5 2" xfId="1539"/>
    <cellStyle name="Note 16 6" xfId="1540"/>
    <cellStyle name="Note 16 6 2" xfId="1541"/>
    <cellStyle name="Note 16 7" xfId="1542"/>
    <cellStyle name="Note 16 7 2" xfId="1543"/>
    <cellStyle name="Note 16 8" xfId="1544"/>
    <cellStyle name="Note 16 8 2" xfId="1545"/>
    <cellStyle name="Note 16 9" xfId="1546"/>
    <cellStyle name="Note 16 9 2" xfId="1547"/>
    <cellStyle name="Note 160" xfId="1548"/>
    <cellStyle name="Note 160 2" xfId="1549"/>
    <cellStyle name="Note 161" xfId="1550"/>
    <cellStyle name="Note 161 2" xfId="1551"/>
    <cellStyle name="Note 162" xfId="1552"/>
    <cellStyle name="Note 162 2" xfId="1553"/>
    <cellStyle name="Note 163" xfId="1554"/>
    <cellStyle name="Note 163 2" xfId="1555"/>
    <cellStyle name="Note 164" xfId="1556"/>
    <cellStyle name="Note 164 2" xfId="1557"/>
    <cellStyle name="Note 165" xfId="1558"/>
    <cellStyle name="Note 165 2" xfId="1559"/>
    <cellStyle name="Note 166" xfId="1560"/>
    <cellStyle name="Note 166 2" xfId="1561"/>
    <cellStyle name="Note 167" xfId="1562"/>
    <cellStyle name="Note 167 2" xfId="1563"/>
    <cellStyle name="Note 168" xfId="1564"/>
    <cellStyle name="Note 168 2" xfId="1565"/>
    <cellStyle name="Note 169" xfId="1566"/>
    <cellStyle name="Note 169 2" xfId="1567"/>
    <cellStyle name="Note 17" xfId="1568"/>
    <cellStyle name="Note 17 10" xfId="1569"/>
    <cellStyle name="Note 17 10 2" xfId="1570"/>
    <cellStyle name="Note 17 11" xfId="1571"/>
    <cellStyle name="Note 17 11 2" xfId="1572"/>
    <cellStyle name="Note 17 12" xfId="1573"/>
    <cellStyle name="Note 17 12 2" xfId="1574"/>
    <cellStyle name="Note 17 13" xfId="1575"/>
    <cellStyle name="Note 17 2" xfId="1576"/>
    <cellStyle name="Note 17 2 2" xfId="1577"/>
    <cellStyle name="Note 17 3" xfId="1578"/>
    <cellStyle name="Note 17 3 2" xfId="1579"/>
    <cellStyle name="Note 17 4" xfId="1580"/>
    <cellStyle name="Note 17 4 2" xfId="1581"/>
    <cellStyle name="Note 17 5" xfId="1582"/>
    <cellStyle name="Note 17 5 2" xfId="1583"/>
    <cellStyle name="Note 17 6" xfId="1584"/>
    <cellStyle name="Note 17 6 2" xfId="1585"/>
    <cellStyle name="Note 17 7" xfId="1586"/>
    <cellStyle name="Note 17 7 2" xfId="1587"/>
    <cellStyle name="Note 17 8" xfId="1588"/>
    <cellStyle name="Note 17 8 2" xfId="1589"/>
    <cellStyle name="Note 17 9" xfId="1590"/>
    <cellStyle name="Note 17 9 2" xfId="1591"/>
    <cellStyle name="Note 170" xfId="1592"/>
    <cellStyle name="Note 170 2" xfId="1593"/>
    <cellStyle name="Note 171" xfId="1594"/>
    <cellStyle name="Note 171 2" xfId="1595"/>
    <cellStyle name="Note 172" xfId="1596"/>
    <cellStyle name="Note 172 2" xfId="1597"/>
    <cellStyle name="Note 173" xfId="1598"/>
    <cellStyle name="Note 173 2" xfId="1599"/>
    <cellStyle name="Note 174" xfId="1600"/>
    <cellStyle name="Note 174 2" xfId="1601"/>
    <cellStyle name="Note 175" xfId="1602"/>
    <cellStyle name="Note 175 2" xfId="1603"/>
    <cellStyle name="Note 176" xfId="1604"/>
    <cellStyle name="Note 176 2" xfId="1605"/>
    <cellStyle name="Note 177" xfId="1606"/>
    <cellStyle name="Note 177 2" xfId="1607"/>
    <cellStyle name="Note 178" xfId="1608"/>
    <cellStyle name="Note 178 2" xfId="1609"/>
    <cellStyle name="Note 179" xfId="1610"/>
    <cellStyle name="Note 179 2" xfId="1611"/>
    <cellStyle name="Note 18" xfId="1612"/>
    <cellStyle name="Note 18 10" xfId="1613"/>
    <cellStyle name="Note 18 10 2" xfId="1614"/>
    <cellStyle name="Note 18 11" xfId="1615"/>
    <cellStyle name="Note 18 11 2" xfId="1616"/>
    <cellStyle name="Note 18 12" xfId="1617"/>
    <cellStyle name="Note 18 12 2" xfId="1618"/>
    <cellStyle name="Note 18 13" xfId="1619"/>
    <cellStyle name="Note 18 2" xfId="1620"/>
    <cellStyle name="Note 18 2 2" xfId="1621"/>
    <cellStyle name="Note 18 3" xfId="1622"/>
    <cellStyle name="Note 18 3 2" xfId="1623"/>
    <cellStyle name="Note 18 4" xfId="1624"/>
    <cellStyle name="Note 18 4 2" xfId="1625"/>
    <cellStyle name="Note 18 5" xfId="1626"/>
    <cellStyle name="Note 18 5 2" xfId="1627"/>
    <cellStyle name="Note 18 6" xfId="1628"/>
    <cellStyle name="Note 18 6 2" xfId="1629"/>
    <cellStyle name="Note 18 7" xfId="1630"/>
    <cellStyle name="Note 18 7 2" xfId="1631"/>
    <cellStyle name="Note 18 8" xfId="1632"/>
    <cellStyle name="Note 18 8 2" xfId="1633"/>
    <cellStyle name="Note 18 9" xfId="1634"/>
    <cellStyle name="Note 18 9 2" xfId="1635"/>
    <cellStyle name="Note 180" xfId="1636"/>
    <cellStyle name="Note 180 2" xfId="1637"/>
    <cellStyle name="Note 181" xfId="1638"/>
    <cellStyle name="Note 181 2" xfId="1639"/>
    <cellStyle name="Note 182" xfId="1640"/>
    <cellStyle name="Note 182 2" xfId="1641"/>
    <cellStyle name="Note 183" xfId="1642"/>
    <cellStyle name="Note 183 2" xfId="1643"/>
    <cellStyle name="Note 184" xfId="1644"/>
    <cellStyle name="Note 184 2" xfId="1645"/>
    <cellStyle name="Note 185" xfId="1646"/>
    <cellStyle name="Note 185 2" xfId="1647"/>
    <cellStyle name="Note 186" xfId="1648"/>
    <cellStyle name="Note 186 2" xfId="1649"/>
    <cellStyle name="Note 187" xfId="1650"/>
    <cellStyle name="Note 187 2" xfId="1651"/>
    <cellStyle name="Note 188" xfId="1652"/>
    <cellStyle name="Note 188 2" xfId="1653"/>
    <cellStyle name="Note 19" xfId="1654"/>
    <cellStyle name="Note 19 10" xfId="1655"/>
    <cellStyle name="Note 19 10 2" xfId="1656"/>
    <cellStyle name="Note 19 11" xfId="1657"/>
    <cellStyle name="Note 19 11 2" xfId="1658"/>
    <cellStyle name="Note 19 12" xfId="1659"/>
    <cellStyle name="Note 19 12 2" xfId="1660"/>
    <cellStyle name="Note 19 13" xfId="1661"/>
    <cellStyle name="Note 19 2" xfId="1662"/>
    <cellStyle name="Note 19 2 2" xfId="1663"/>
    <cellStyle name="Note 19 3" xfId="1664"/>
    <cellStyle name="Note 19 3 2" xfId="1665"/>
    <cellStyle name="Note 19 4" xfId="1666"/>
    <cellStyle name="Note 19 4 2" xfId="1667"/>
    <cellStyle name="Note 19 5" xfId="1668"/>
    <cellStyle name="Note 19 5 2" xfId="1669"/>
    <cellStyle name="Note 19 6" xfId="1670"/>
    <cellStyle name="Note 19 6 2" xfId="1671"/>
    <cellStyle name="Note 19 7" xfId="1672"/>
    <cellStyle name="Note 19 7 2" xfId="1673"/>
    <cellStyle name="Note 19 8" xfId="1674"/>
    <cellStyle name="Note 19 8 2" xfId="1675"/>
    <cellStyle name="Note 19 9" xfId="1676"/>
    <cellStyle name="Note 19 9 2" xfId="1677"/>
    <cellStyle name="Note 2" xfId="1678"/>
    <cellStyle name="Note 2 10" xfId="1679"/>
    <cellStyle name="Note 2 10 2" xfId="1680"/>
    <cellStyle name="Note 2 11" xfId="1681"/>
    <cellStyle name="Note 2 11 2" xfId="1682"/>
    <cellStyle name="Note 2 12" xfId="1683"/>
    <cellStyle name="Note 2 12 2" xfId="1684"/>
    <cellStyle name="Note 2 13" xfId="1685"/>
    <cellStyle name="Note 2 13 2" xfId="1686"/>
    <cellStyle name="Note 2 14" xfId="1687"/>
    <cellStyle name="Note 2 14 2" xfId="1688"/>
    <cellStyle name="Note 2 2" xfId="1689"/>
    <cellStyle name="Note 2 2 2" xfId="1690"/>
    <cellStyle name="Note 2 3" xfId="1691"/>
    <cellStyle name="Note 2 3 2" xfId="1692"/>
    <cellStyle name="Note 2 4" xfId="1693"/>
    <cellStyle name="Note 2 4 2" xfId="1694"/>
    <cellStyle name="Note 2 5" xfId="1695"/>
    <cellStyle name="Note 2 5 2" xfId="1696"/>
    <cellStyle name="Note 2 6" xfId="1697"/>
    <cellStyle name="Note 2 6 2" xfId="1698"/>
    <cellStyle name="Note 2 7" xfId="1699"/>
    <cellStyle name="Note 2 7 2" xfId="1700"/>
    <cellStyle name="Note 2 8" xfId="1701"/>
    <cellStyle name="Note 2 8 2" xfId="1702"/>
    <cellStyle name="Note 2 9" xfId="1703"/>
    <cellStyle name="Note 2 9 2" xfId="1704"/>
    <cellStyle name="Note 20" xfId="1705"/>
    <cellStyle name="Note 20 10" xfId="1706"/>
    <cellStyle name="Note 20 10 2" xfId="1707"/>
    <cellStyle name="Note 20 11" xfId="1708"/>
    <cellStyle name="Note 20 11 2" xfId="1709"/>
    <cellStyle name="Note 20 12" xfId="1710"/>
    <cellStyle name="Note 20 12 2" xfId="1711"/>
    <cellStyle name="Note 20 13" xfId="1712"/>
    <cellStyle name="Note 20 2" xfId="1713"/>
    <cellStyle name="Note 20 2 2" xfId="1714"/>
    <cellStyle name="Note 20 3" xfId="1715"/>
    <cellStyle name="Note 20 3 2" xfId="1716"/>
    <cellStyle name="Note 20 4" xfId="1717"/>
    <cellStyle name="Note 20 4 2" xfId="1718"/>
    <cellStyle name="Note 20 5" xfId="1719"/>
    <cellStyle name="Note 20 5 2" xfId="1720"/>
    <cellStyle name="Note 20 6" xfId="1721"/>
    <cellStyle name="Note 20 6 2" xfId="1722"/>
    <cellStyle name="Note 20 7" xfId="1723"/>
    <cellStyle name="Note 20 7 2" xfId="1724"/>
    <cellStyle name="Note 20 8" xfId="1725"/>
    <cellStyle name="Note 20 8 2" xfId="1726"/>
    <cellStyle name="Note 20 9" xfId="1727"/>
    <cellStyle name="Note 20 9 2" xfId="1728"/>
    <cellStyle name="Note 21" xfId="1729"/>
    <cellStyle name="Note 21 10" xfId="1730"/>
    <cellStyle name="Note 21 10 2" xfId="1731"/>
    <cellStyle name="Note 21 11" xfId="1732"/>
    <cellStyle name="Note 21 11 2" xfId="1733"/>
    <cellStyle name="Note 21 12" xfId="1734"/>
    <cellStyle name="Note 21 12 2" xfId="1735"/>
    <cellStyle name="Note 21 13" xfId="1736"/>
    <cellStyle name="Note 21 2" xfId="1737"/>
    <cellStyle name="Note 21 2 2" xfId="1738"/>
    <cellStyle name="Note 21 3" xfId="1739"/>
    <cellStyle name="Note 21 3 2" xfId="1740"/>
    <cellStyle name="Note 21 4" xfId="1741"/>
    <cellStyle name="Note 21 4 2" xfId="1742"/>
    <cellStyle name="Note 21 5" xfId="1743"/>
    <cellStyle name="Note 21 5 2" xfId="1744"/>
    <cellStyle name="Note 21 6" xfId="1745"/>
    <cellStyle name="Note 21 6 2" xfId="1746"/>
    <cellStyle name="Note 21 7" xfId="1747"/>
    <cellStyle name="Note 21 7 2" xfId="1748"/>
    <cellStyle name="Note 21 8" xfId="1749"/>
    <cellStyle name="Note 21 8 2" xfId="1750"/>
    <cellStyle name="Note 21 9" xfId="1751"/>
    <cellStyle name="Note 21 9 2" xfId="1752"/>
    <cellStyle name="Note 22" xfId="1753"/>
    <cellStyle name="Note 22 10" xfId="1754"/>
    <cellStyle name="Note 22 10 2" xfId="1755"/>
    <cellStyle name="Note 22 11" xfId="1756"/>
    <cellStyle name="Note 22 11 2" xfId="1757"/>
    <cellStyle name="Note 22 12" xfId="1758"/>
    <cellStyle name="Note 22 12 2" xfId="1759"/>
    <cellStyle name="Note 22 13" xfId="1760"/>
    <cellStyle name="Note 22 2" xfId="1761"/>
    <cellStyle name="Note 22 2 2" xfId="1762"/>
    <cellStyle name="Note 22 3" xfId="1763"/>
    <cellStyle name="Note 22 3 2" xfId="1764"/>
    <cellStyle name="Note 22 4" xfId="1765"/>
    <cellStyle name="Note 22 4 2" xfId="1766"/>
    <cellStyle name="Note 22 5" xfId="1767"/>
    <cellStyle name="Note 22 5 2" xfId="1768"/>
    <cellStyle name="Note 22 6" xfId="1769"/>
    <cellStyle name="Note 22 6 2" xfId="1770"/>
    <cellStyle name="Note 22 7" xfId="1771"/>
    <cellStyle name="Note 22 7 2" xfId="1772"/>
    <cellStyle name="Note 22 8" xfId="1773"/>
    <cellStyle name="Note 22 8 2" xfId="1774"/>
    <cellStyle name="Note 22 9" xfId="1775"/>
    <cellStyle name="Note 22 9 2" xfId="1776"/>
    <cellStyle name="Note 23" xfId="1777"/>
    <cellStyle name="Note 23 10" xfId="1778"/>
    <cellStyle name="Note 23 10 2" xfId="1779"/>
    <cellStyle name="Note 23 11" xfId="1780"/>
    <cellStyle name="Note 23 11 2" xfId="1781"/>
    <cellStyle name="Note 23 12" xfId="1782"/>
    <cellStyle name="Note 23 12 2" xfId="1783"/>
    <cellStyle name="Note 23 13" xfId="1784"/>
    <cellStyle name="Note 23 2" xfId="1785"/>
    <cellStyle name="Note 23 2 2" xfId="1786"/>
    <cellStyle name="Note 23 3" xfId="1787"/>
    <cellStyle name="Note 23 3 2" xfId="1788"/>
    <cellStyle name="Note 23 4" xfId="1789"/>
    <cellStyle name="Note 23 4 2" xfId="1790"/>
    <cellStyle name="Note 23 5" xfId="1791"/>
    <cellStyle name="Note 23 5 2" xfId="1792"/>
    <cellStyle name="Note 23 6" xfId="1793"/>
    <cellStyle name="Note 23 6 2" xfId="1794"/>
    <cellStyle name="Note 23 7" xfId="1795"/>
    <cellStyle name="Note 23 7 2" xfId="1796"/>
    <cellStyle name="Note 23 8" xfId="1797"/>
    <cellStyle name="Note 23 8 2" xfId="1798"/>
    <cellStyle name="Note 23 9" xfId="1799"/>
    <cellStyle name="Note 23 9 2" xfId="1800"/>
    <cellStyle name="Note 24" xfId="1801"/>
    <cellStyle name="Note 24 10" xfId="1802"/>
    <cellStyle name="Note 24 10 2" xfId="1803"/>
    <cellStyle name="Note 24 11" xfId="1804"/>
    <cellStyle name="Note 24 11 2" xfId="1805"/>
    <cellStyle name="Note 24 12" xfId="1806"/>
    <cellStyle name="Note 24 12 2" xfId="1807"/>
    <cellStyle name="Note 24 13" xfId="1808"/>
    <cellStyle name="Note 24 2" xfId="1809"/>
    <cellStyle name="Note 24 2 2" xfId="1810"/>
    <cellStyle name="Note 24 3" xfId="1811"/>
    <cellStyle name="Note 24 3 2" xfId="1812"/>
    <cellStyle name="Note 24 4" xfId="1813"/>
    <cellStyle name="Note 24 4 2" xfId="1814"/>
    <cellStyle name="Note 24 5" xfId="1815"/>
    <cellStyle name="Note 24 5 2" xfId="1816"/>
    <cellStyle name="Note 24 6" xfId="1817"/>
    <cellStyle name="Note 24 6 2" xfId="1818"/>
    <cellStyle name="Note 24 7" xfId="1819"/>
    <cellStyle name="Note 24 7 2" xfId="1820"/>
    <cellStyle name="Note 24 8" xfId="1821"/>
    <cellStyle name="Note 24 8 2" xfId="1822"/>
    <cellStyle name="Note 24 9" xfId="1823"/>
    <cellStyle name="Note 24 9 2" xfId="1824"/>
    <cellStyle name="Note 25" xfId="1825"/>
    <cellStyle name="Note 25 10" xfId="1826"/>
    <cellStyle name="Note 25 10 2" xfId="1827"/>
    <cellStyle name="Note 25 11" xfId="1828"/>
    <cellStyle name="Note 25 11 2" xfId="1829"/>
    <cellStyle name="Note 25 12" xfId="1830"/>
    <cellStyle name="Note 25 12 2" xfId="1831"/>
    <cellStyle name="Note 25 13" xfId="1832"/>
    <cellStyle name="Note 25 2" xfId="1833"/>
    <cellStyle name="Note 25 2 2" xfId="1834"/>
    <cellStyle name="Note 25 3" xfId="1835"/>
    <cellStyle name="Note 25 3 2" xfId="1836"/>
    <cellStyle name="Note 25 4" xfId="1837"/>
    <cellStyle name="Note 25 4 2" xfId="1838"/>
    <cellStyle name="Note 25 5" xfId="1839"/>
    <cellStyle name="Note 25 5 2" xfId="1840"/>
    <cellStyle name="Note 25 6" xfId="1841"/>
    <cellStyle name="Note 25 6 2" xfId="1842"/>
    <cellStyle name="Note 25 7" xfId="1843"/>
    <cellStyle name="Note 25 7 2" xfId="1844"/>
    <cellStyle name="Note 25 8" xfId="1845"/>
    <cellStyle name="Note 25 8 2" xfId="1846"/>
    <cellStyle name="Note 25 9" xfId="1847"/>
    <cellStyle name="Note 25 9 2" xfId="1848"/>
    <cellStyle name="Note 26" xfId="1849"/>
    <cellStyle name="Note 26 10" xfId="1850"/>
    <cellStyle name="Note 26 10 2" xfId="1851"/>
    <cellStyle name="Note 26 11" xfId="1852"/>
    <cellStyle name="Note 26 11 2" xfId="1853"/>
    <cellStyle name="Note 26 12" xfId="1854"/>
    <cellStyle name="Note 26 12 2" xfId="1855"/>
    <cellStyle name="Note 26 13" xfId="1856"/>
    <cellStyle name="Note 26 2" xfId="1857"/>
    <cellStyle name="Note 26 2 2" xfId="1858"/>
    <cellStyle name="Note 26 3" xfId="1859"/>
    <cellStyle name="Note 26 3 2" xfId="1860"/>
    <cellStyle name="Note 26 4" xfId="1861"/>
    <cellStyle name="Note 26 4 2" xfId="1862"/>
    <cellStyle name="Note 26 5" xfId="1863"/>
    <cellStyle name="Note 26 5 2" xfId="1864"/>
    <cellStyle name="Note 26 6" xfId="1865"/>
    <cellStyle name="Note 26 6 2" xfId="1866"/>
    <cellStyle name="Note 26 7" xfId="1867"/>
    <cellStyle name="Note 26 7 2" xfId="1868"/>
    <cellStyle name="Note 26 8" xfId="1869"/>
    <cellStyle name="Note 26 8 2" xfId="1870"/>
    <cellStyle name="Note 26 9" xfId="1871"/>
    <cellStyle name="Note 26 9 2" xfId="1872"/>
    <cellStyle name="Note 27" xfId="1873"/>
    <cellStyle name="Note 27 10" xfId="1874"/>
    <cellStyle name="Note 27 10 2" xfId="1875"/>
    <cellStyle name="Note 27 11" xfId="1876"/>
    <cellStyle name="Note 27 11 2" xfId="1877"/>
    <cellStyle name="Note 27 12" xfId="1878"/>
    <cellStyle name="Note 27 12 2" xfId="1879"/>
    <cellStyle name="Note 27 13" xfId="1880"/>
    <cellStyle name="Note 27 2" xfId="1881"/>
    <cellStyle name="Note 27 2 2" xfId="1882"/>
    <cellStyle name="Note 27 3" xfId="1883"/>
    <cellStyle name="Note 27 3 2" xfId="1884"/>
    <cellStyle name="Note 27 4" xfId="1885"/>
    <cellStyle name="Note 27 4 2" xfId="1886"/>
    <cellStyle name="Note 27 5" xfId="1887"/>
    <cellStyle name="Note 27 5 2" xfId="1888"/>
    <cellStyle name="Note 27 6" xfId="1889"/>
    <cellStyle name="Note 27 6 2" xfId="1890"/>
    <cellStyle name="Note 27 7" xfId="1891"/>
    <cellStyle name="Note 27 7 2" xfId="1892"/>
    <cellStyle name="Note 27 8" xfId="1893"/>
    <cellStyle name="Note 27 8 2" xfId="1894"/>
    <cellStyle name="Note 27 9" xfId="1895"/>
    <cellStyle name="Note 27 9 2" xfId="1896"/>
    <cellStyle name="Note 28" xfId="1897"/>
    <cellStyle name="Note 28 10" xfId="1898"/>
    <cellStyle name="Note 28 10 2" xfId="1899"/>
    <cellStyle name="Note 28 11" xfId="1900"/>
    <cellStyle name="Note 28 11 2" xfId="1901"/>
    <cellStyle name="Note 28 12" xfId="1902"/>
    <cellStyle name="Note 28 12 2" xfId="1903"/>
    <cellStyle name="Note 28 13" xfId="1904"/>
    <cellStyle name="Note 28 2" xfId="1905"/>
    <cellStyle name="Note 28 2 2" xfId="1906"/>
    <cellStyle name="Note 28 3" xfId="1907"/>
    <cellStyle name="Note 28 3 2" xfId="1908"/>
    <cellStyle name="Note 28 4" xfId="1909"/>
    <cellStyle name="Note 28 4 2" xfId="1910"/>
    <cellStyle name="Note 28 5" xfId="1911"/>
    <cellStyle name="Note 28 5 2" xfId="1912"/>
    <cellStyle name="Note 28 6" xfId="1913"/>
    <cellStyle name="Note 28 6 2" xfId="1914"/>
    <cellStyle name="Note 28 7" xfId="1915"/>
    <cellStyle name="Note 28 7 2" xfId="1916"/>
    <cellStyle name="Note 28 8" xfId="1917"/>
    <cellStyle name="Note 28 8 2" xfId="1918"/>
    <cellStyle name="Note 28 9" xfId="1919"/>
    <cellStyle name="Note 28 9 2" xfId="1920"/>
    <cellStyle name="Note 29" xfId="1921"/>
    <cellStyle name="Note 29 10" xfId="1922"/>
    <cellStyle name="Note 29 10 2" xfId="1923"/>
    <cellStyle name="Note 29 11" xfId="1924"/>
    <cellStyle name="Note 29 11 2" xfId="1925"/>
    <cellStyle name="Note 29 12" xfId="1926"/>
    <cellStyle name="Note 29 12 2" xfId="1927"/>
    <cellStyle name="Note 29 13" xfId="1928"/>
    <cellStyle name="Note 29 2" xfId="1929"/>
    <cellStyle name="Note 29 2 2" xfId="1930"/>
    <cellStyle name="Note 29 3" xfId="1931"/>
    <cellStyle name="Note 29 3 2" xfId="1932"/>
    <cellStyle name="Note 29 4" xfId="1933"/>
    <cellStyle name="Note 29 4 2" xfId="1934"/>
    <cellStyle name="Note 29 5" xfId="1935"/>
    <cellStyle name="Note 29 5 2" xfId="1936"/>
    <cellStyle name="Note 29 6" xfId="1937"/>
    <cellStyle name="Note 29 6 2" xfId="1938"/>
    <cellStyle name="Note 29 7" xfId="1939"/>
    <cellStyle name="Note 29 7 2" xfId="1940"/>
    <cellStyle name="Note 29 8" xfId="1941"/>
    <cellStyle name="Note 29 8 2" xfId="1942"/>
    <cellStyle name="Note 29 9" xfId="1943"/>
    <cellStyle name="Note 29 9 2" xfId="1944"/>
    <cellStyle name="Note 3" xfId="1945"/>
    <cellStyle name="Note 3 10" xfId="1946"/>
    <cellStyle name="Note 3 10 2" xfId="1947"/>
    <cellStyle name="Note 3 11" xfId="1948"/>
    <cellStyle name="Note 3 11 2" xfId="1949"/>
    <cellStyle name="Note 3 12" xfId="1950"/>
    <cellStyle name="Note 3 12 2" xfId="1951"/>
    <cellStyle name="Note 3 13" xfId="1952"/>
    <cellStyle name="Note 3 13 2" xfId="1953"/>
    <cellStyle name="Note 3 14" xfId="1954"/>
    <cellStyle name="Note 3 14 2" xfId="1955"/>
    <cellStyle name="Note 3 15" xfId="1956"/>
    <cellStyle name="Note 3 2" xfId="1957"/>
    <cellStyle name="Note 3 2 2" xfId="1958"/>
    <cellStyle name="Note 3 3" xfId="1959"/>
    <cellStyle name="Note 3 3 2" xfId="1960"/>
    <cellStyle name="Note 3 4" xfId="1961"/>
    <cellStyle name="Note 3 4 2" xfId="1962"/>
    <cellStyle name="Note 3 5" xfId="1963"/>
    <cellStyle name="Note 3 5 2" xfId="1964"/>
    <cellStyle name="Note 3 6" xfId="1965"/>
    <cellStyle name="Note 3 6 2" xfId="1966"/>
    <cellStyle name="Note 3 7" xfId="1967"/>
    <cellStyle name="Note 3 7 2" xfId="1968"/>
    <cellStyle name="Note 3 8" xfId="1969"/>
    <cellStyle name="Note 3 8 2" xfId="1970"/>
    <cellStyle name="Note 3 9" xfId="1971"/>
    <cellStyle name="Note 3 9 2" xfId="1972"/>
    <cellStyle name="Note 30" xfId="1973"/>
    <cellStyle name="Note 30 10" xfId="1974"/>
    <cellStyle name="Note 30 10 2" xfId="1975"/>
    <cellStyle name="Note 30 11" xfId="1976"/>
    <cellStyle name="Note 30 11 2" xfId="1977"/>
    <cellStyle name="Note 30 12" xfId="1978"/>
    <cellStyle name="Note 30 12 2" xfId="1979"/>
    <cellStyle name="Note 30 13" xfId="1980"/>
    <cellStyle name="Note 30 2" xfId="1981"/>
    <cellStyle name="Note 30 2 2" xfId="1982"/>
    <cellStyle name="Note 30 3" xfId="1983"/>
    <cellStyle name="Note 30 3 2" xfId="1984"/>
    <cellStyle name="Note 30 4" xfId="1985"/>
    <cellStyle name="Note 30 4 2" xfId="1986"/>
    <cellStyle name="Note 30 5" xfId="1987"/>
    <cellStyle name="Note 30 5 2" xfId="1988"/>
    <cellStyle name="Note 30 6" xfId="1989"/>
    <cellStyle name="Note 30 6 2" xfId="1990"/>
    <cellStyle name="Note 30 7" xfId="1991"/>
    <cellStyle name="Note 30 7 2" xfId="1992"/>
    <cellStyle name="Note 30 8" xfId="1993"/>
    <cellStyle name="Note 30 8 2" xfId="1994"/>
    <cellStyle name="Note 30 9" xfId="1995"/>
    <cellStyle name="Note 30 9 2" xfId="1996"/>
    <cellStyle name="Note 31" xfId="1997"/>
    <cellStyle name="Note 31 10" xfId="1998"/>
    <cellStyle name="Note 31 10 2" xfId="1999"/>
    <cellStyle name="Note 31 11" xfId="2000"/>
    <cellStyle name="Note 31 11 2" xfId="2001"/>
    <cellStyle name="Note 31 12" xfId="2002"/>
    <cellStyle name="Note 31 12 2" xfId="2003"/>
    <cellStyle name="Note 31 13" xfId="2004"/>
    <cellStyle name="Note 31 2" xfId="2005"/>
    <cellStyle name="Note 31 2 2" xfId="2006"/>
    <cellStyle name="Note 31 3" xfId="2007"/>
    <cellStyle name="Note 31 3 2" xfId="2008"/>
    <cellStyle name="Note 31 4" xfId="2009"/>
    <cellStyle name="Note 31 4 2" xfId="2010"/>
    <cellStyle name="Note 31 5" xfId="2011"/>
    <cellStyle name="Note 31 5 2" xfId="2012"/>
    <cellStyle name="Note 31 6" xfId="2013"/>
    <cellStyle name="Note 31 6 2" xfId="2014"/>
    <cellStyle name="Note 31 7" xfId="2015"/>
    <cellStyle name="Note 31 7 2" xfId="2016"/>
    <cellStyle name="Note 31 8" xfId="2017"/>
    <cellStyle name="Note 31 8 2" xfId="2018"/>
    <cellStyle name="Note 31 9" xfId="2019"/>
    <cellStyle name="Note 31 9 2" xfId="2020"/>
    <cellStyle name="Note 32" xfId="2021"/>
    <cellStyle name="Note 32 10" xfId="2022"/>
    <cellStyle name="Note 32 10 2" xfId="2023"/>
    <cellStyle name="Note 32 11" xfId="2024"/>
    <cellStyle name="Note 32 11 2" xfId="2025"/>
    <cellStyle name="Note 32 12" xfId="2026"/>
    <cellStyle name="Note 32 12 2" xfId="2027"/>
    <cellStyle name="Note 32 13" xfId="2028"/>
    <cellStyle name="Note 32 2" xfId="2029"/>
    <cellStyle name="Note 32 2 2" xfId="2030"/>
    <cellStyle name="Note 32 3" xfId="2031"/>
    <cellStyle name="Note 32 3 2" xfId="2032"/>
    <cellStyle name="Note 32 4" xfId="2033"/>
    <cellStyle name="Note 32 4 2" xfId="2034"/>
    <cellStyle name="Note 32 5" xfId="2035"/>
    <cellStyle name="Note 32 5 2" xfId="2036"/>
    <cellStyle name="Note 32 6" xfId="2037"/>
    <cellStyle name="Note 32 6 2" xfId="2038"/>
    <cellStyle name="Note 32 7" xfId="2039"/>
    <cellStyle name="Note 32 7 2" xfId="2040"/>
    <cellStyle name="Note 32 8" xfId="2041"/>
    <cellStyle name="Note 32 8 2" xfId="2042"/>
    <cellStyle name="Note 32 9" xfId="2043"/>
    <cellStyle name="Note 32 9 2" xfId="2044"/>
    <cellStyle name="Note 33" xfId="2045"/>
    <cellStyle name="Note 33 10" xfId="2046"/>
    <cellStyle name="Note 33 10 2" xfId="2047"/>
    <cellStyle name="Note 33 11" xfId="2048"/>
    <cellStyle name="Note 33 11 2" xfId="2049"/>
    <cellStyle name="Note 33 12" xfId="2050"/>
    <cellStyle name="Note 33 12 2" xfId="2051"/>
    <cellStyle name="Note 33 13" xfId="2052"/>
    <cellStyle name="Note 33 2" xfId="2053"/>
    <cellStyle name="Note 33 2 2" xfId="2054"/>
    <cellStyle name="Note 33 3" xfId="2055"/>
    <cellStyle name="Note 33 3 2" xfId="2056"/>
    <cellStyle name="Note 33 4" xfId="2057"/>
    <cellStyle name="Note 33 4 2" xfId="2058"/>
    <cellStyle name="Note 33 5" xfId="2059"/>
    <cellStyle name="Note 33 5 2" xfId="2060"/>
    <cellStyle name="Note 33 6" xfId="2061"/>
    <cellStyle name="Note 33 6 2" xfId="2062"/>
    <cellStyle name="Note 33 7" xfId="2063"/>
    <cellStyle name="Note 33 7 2" xfId="2064"/>
    <cellStyle name="Note 33 8" xfId="2065"/>
    <cellStyle name="Note 33 8 2" xfId="2066"/>
    <cellStyle name="Note 33 9" xfId="2067"/>
    <cellStyle name="Note 33 9 2" xfId="2068"/>
    <cellStyle name="Note 34" xfId="2069"/>
    <cellStyle name="Note 34 10" xfId="2070"/>
    <cellStyle name="Note 34 10 2" xfId="2071"/>
    <cellStyle name="Note 34 11" xfId="2072"/>
    <cellStyle name="Note 34 11 2" xfId="2073"/>
    <cellStyle name="Note 34 12" xfId="2074"/>
    <cellStyle name="Note 34 12 2" xfId="2075"/>
    <cellStyle name="Note 34 13" xfId="2076"/>
    <cellStyle name="Note 34 2" xfId="2077"/>
    <cellStyle name="Note 34 2 2" xfId="2078"/>
    <cellStyle name="Note 34 3" xfId="2079"/>
    <cellStyle name="Note 34 3 2" xfId="2080"/>
    <cellStyle name="Note 34 4" xfId="2081"/>
    <cellStyle name="Note 34 4 2" xfId="2082"/>
    <cellStyle name="Note 34 5" xfId="2083"/>
    <cellStyle name="Note 34 5 2" xfId="2084"/>
    <cellStyle name="Note 34 6" xfId="2085"/>
    <cellStyle name="Note 34 6 2" xfId="2086"/>
    <cellStyle name="Note 34 7" xfId="2087"/>
    <cellStyle name="Note 34 7 2" xfId="2088"/>
    <cellStyle name="Note 34 8" xfId="2089"/>
    <cellStyle name="Note 34 8 2" xfId="2090"/>
    <cellStyle name="Note 34 9" xfId="2091"/>
    <cellStyle name="Note 34 9 2" xfId="2092"/>
    <cellStyle name="Note 35" xfId="2093"/>
    <cellStyle name="Note 35 10" xfId="2094"/>
    <cellStyle name="Note 35 10 2" xfId="2095"/>
    <cellStyle name="Note 35 11" xfId="2096"/>
    <cellStyle name="Note 35 11 2" xfId="2097"/>
    <cellStyle name="Note 35 12" xfId="2098"/>
    <cellStyle name="Note 35 12 2" xfId="2099"/>
    <cellStyle name="Note 35 13" xfId="2100"/>
    <cellStyle name="Note 35 2" xfId="2101"/>
    <cellStyle name="Note 35 2 2" xfId="2102"/>
    <cellStyle name="Note 35 3" xfId="2103"/>
    <cellStyle name="Note 35 3 2" xfId="2104"/>
    <cellStyle name="Note 35 4" xfId="2105"/>
    <cellStyle name="Note 35 4 2" xfId="2106"/>
    <cellStyle name="Note 35 5" xfId="2107"/>
    <cellStyle name="Note 35 5 2" xfId="2108"/>
    <cellStyle name="Note 35 6" xfId="2109"/>
    <cellStyle name="Note 35 6 2" xfId="2110"/>
    <cellStyle name="Note 35 7" xfId="2111"/>
    <cellStyle name="Note 35 7 2" xfId="2112"/>
    <cellStyle name="Note 35 8" xfId="2113"/>
    <cellStyle name="Note 35 8 2" xfId="2114"/>
    <cellStyle name="Note 35 9" xfId="2115"/>
    <cellStyle name="Note 35 9 2" xfId="2116"/>
    <cellStyle name="Note 36" xfId="2117"/>
    <cellStyle name="Note 36 10" xfId="2118"/>
    <cellStyle name="Note 36 10 2" xfId="2119"/>
    <cellStyle name="Note 36 11" xfId="2120"/>
    <cellStyle name="Note 36 11 2" xfId="2121"/>
    <cellStyle name="Note 36 12" xfId="2122"/>
    <cellStyle name="Note 36 12 2" xfId="2123"/>
    <cellStyle name="Note 36 13" xfId="2124"/>
    <cellStyle name="Note 36 2" xfId="2125"/>
    <cellStyle name="Note 36 2 2" xfId="2126"/>
    <cellStyle name="Note 36 3" xfId="2127"/>
    <cellStyle name="Note 36 3 2" xfId="2128"/>
    <cellStyle name="Note 36 4" xfId="2129"/>
    <cellStyle name="Note 36 4 2" xfId="2130"/>
    <cellStyle name="Note 36 5" xfId="2131"/>
    <cellStyle name="Note 36 5 2" xfId="2132"/>
    <cellStyle name="Note 36 6" xfId="2133"/>
    <cellStyle name="Note 36 6 2" xfId="2134"/>
    <cellStyle name="Note 36 7" xfId="2135"/>
    <cellStyle name="Note 36 7 2" xfId="2136"/>
    <cellStyle name="Note 36 8" xfId="2137"/>
    <cellStyle name="Note 36 8 2" xfId="2138"/>
    <cellStyle name="Note 36 9" xfId="2139"/>
    <cellStyle name="Note 36 9 2" xfId="2140"/>
    <cellStyle name="Note 37" xfId="2141"/>
    <cellStyle name="Note 37 10" xfId="2142"/>
    <cellStyle name="Note 37 10 2" xfId="2143"/>
    <cellStyle name="Note 37 11" xfId="2144"/>
    <cellStyle name="Note 37 11 2" xfId="2145"/>
    <cellStyle name="Note 37 12" xfId="2146"/>
    <cellStyle name="Note 37 12 2" xfId="2147"/>
    <cellStyle name="Note 37 13" xfId="2148"/>
    <cellStyle name="Note 37 2" xfId="2149"/>
    <cellStyle name="Note 37 2 2" xfId="2150"/>
    <cellStyle name="Note 37 3" xfId="2151"/>
    <cellStyle name="Note 37 3 2" xfId="2152"/>
    <cellStyle name="Note 37 4" xfId="2153"/>
    <cellStyle name="Note 37 4 2" xfId="2154"/>
    <cellStyle name="Note 37 5" xfId="2155"/>
    <cellStyle name="Note 37 5 2" xfId="2156"/>
    <cellStyle name="Note 37 6" xfId="2157"/>
    <cellStyle name="Note 37 6 2" xfId="2158"/>
    <cellStyle name="Note 37 7" xfId="2159"/>
    <cellStyle name="Note 37 7 2" xfId="2160"/>
    <cellStyle name="Note 37 8" xfId="2161"/>
    <cellStyle name="Note 37 8 2" xfId="2162"/>
    <cellStyle name="Note 37 9" xfId="2163"/>
    <cellStyle name="Note 37 9 2" xfId="2164"/>
    <cellStyle name="Note 38" xfId="2165"/>
    <cellStyle name="Note 38 10" xfId="2166"/>
    <cellStyle name="Note 38 10 2" xfId="2167"/>
    <cellStyle name="Note 38 11" xfId="2168"/>
    <cellStyle name="Note 38 11 2" xfId="2169"/>
    <cellStyle name="Note 38 12" xfId="2170"/>
    <cellStyle name="Note 38 12 2" xfId="2171"/>
    <cellStyle name="Note 38 13" xfId="2172"/>
    <cellStyle name="Note 38 2" xfId="2173"/>
    <cellStyle name="Note 38 2 2" xfId="2174"/>
    <cellStyle name="Note 38 3" xfId="2175"/>
    <cellStyle name="Note 38 3 2" xfId="2176"/>
    <cellStyle name="Note 38 4" xfId="2177"/>
    <cellStyle name="Note 38 4 2" xfId="2178"/>
    <cellStyle name="Note 38 5" xfId="2179"/>
    <cellStyle name="Note 38 5 2" xfId="2180"/>
    <cellStyle name="Note 38 6" xfId="2181"/>
    <cellStyle name="Note 38 6 2" xfId="2182"/>
    <cellStyle name="Note 38 7" xfId="2183"/>
    <cellStyle name="Note 38 7 2" xfId="2184"/>
    <cellStyle name="Note 38 8" xfId="2185"/>
    <cellStyle name="Note 38 8 2" xfId="2186"/>
    <cellStyle name="Note 38 9" xfId="2187"/>
    <cellStyle name="Note 38 9 2" xfId="2188"/>
    <cellStyle name="Note 39" xfId="2189"/>
    <cellStyle name="Note 39 10" xfId="2190"/>
    <cellStyle name="Note 39 10 2" xfId="2191"/>
    <cellStyle name="Note 39 11" xfId="2192"/>
    <cellStyle name="Note 39 11 2" xfId="2193"/>
    <cellStyle name="Note 39 12" xfId="2194"/>
    <cellStyle name="Note 39 12 2" xfId="2195"/>
    <cellStyle name="Note 39 13" xfId="2196"/>
    <cellStyle name="Note 39 2" xfId="2197"/>
    <cellStyle name="Note 39 2 2" xfId="2198"/>
    <cellStyle name="Note 39 3" xfId="2199"/>
    <cellStyle name="Note 39 3 2" xfId="2200"/>
    <cellStyle name="Note 39 4" xfId="2201"/>
    <cellStyle name="Note 39 4 2" xfId="2202"/>
    <cellStyle name="Note 39 5" xfId="2203"/>
    <cellStyle name="Note 39 5 2" xfId="2204"/>
    <cellStyle name="Note 39 6" xfId="2205"/>
    <cellStyle name="Note 39 6 2" xfId="2206"/>
    <cellStyle name="Note 39 7" xfId="2207"/>
    <cellStyle name="Note 39 7 2" xfId="2208"/>
    <cellStyle name="Note 39 8" xfId="2209"/>
    <cellStyle name="Note 39 8 2" xfId="2210"/>
    <cellStyle name="Note 39 9" xfId="2211"/>
    <cellStyle name="Note 39 9 2" xfId="2212"/>
    <cellStyle name="Note 4" xfId="2213"/>
    <cellStyle name="Note 4 10" xfId="2214"/>
    <cellStyle name="Note 4 10 2" xfId="2215"/>
    <cellStyle name="Note 4 11" xfId="2216"/>
    <cellStyle name="Note 4 11 2" xfId="2217"/>
    <cellStyle name="Note 4 12" xfId="2218"/>
    <cellStyle name="Note 4 12 2" xfId="2219"/>
    <cellStyle name="Note 4 13" xfId="2220"/>
    <cellStyle name="Note 4 13 2" xfId="2221"/>
    <cellStyle name="Note 4 14" xfId="2222"/>
    <cellStyle name="Note 4 14 2" xfId="2223"/>
    <cellStyle name="Note 4 15" xfId="2224"/>
    <cellStyle name="Note 4 2" xfId="2225"/>
    <cellStyle name="Note 4 2 2" xfId="2226"/>
    <cellStyle name="Note 4 3" xfId="2227"/>
    <cellStyle name="Note 4 3 2" xfId="2228"/>
    <cellStyle name="Note 4 4" xfId="2229"/>
    <cellStyle name="Note 4 4 2" xfId="2230"/>
    <cellStyle name="Note 4 5" xfId="2231"/>
    <cellStyle name="Note 4 5 2" xfId="2232"/>
    <cellStyle name="Note 4 6" xfId="2233"/>
    <cellStyle name="Note 4 6 2" xfId="2234"/>
    <cellStyle name="Note 4 7" xfId="2235"/>
    <cellStyle name="Note 4 7 2" xfId="2236"/>
    <cellStyle name="Note 4 8" xfId="2237"/>
    <cellStyle name="Note 4 8 2" xfId="2238"/>
    <cellStyle name="Note 4 9" xfId="2239"/>
    <cellStyle name="Note 4 9 2" xfId="2240"/>
    <cellStyle name="Note 40" xfId="2241"/>
    <cellStyle name="Note 40 10" xfId="2242"/>
    <cellStyle name="Note 40 10 2" xfId="2243"/>
    <cellStyle name="Note 40 11" xfId="2244"/>
    <cellStyle name="Note 40 11 2" xfId="2245"/>
    <cellStyle name="Note 40 12" xfId="2246"/>
    <cellStyle name="Note 40 12 2" xfId="2247"/>
    <cellStyle name="Note 40 13" xfId="2248"/>
    <cellStyle name="Note 40 2" xfId="2249"/>
    <cellStyle name="Note 40 2 2" xfId="2250"/>
    <cellStyle name="Note 40 3" xfId="2251"/>
    <cellStyle name="Note 40 3 2" xfId="2252"/>
    <cellStyle name="Note 40 4" xfId="2253"/>
    <cellStyle name="Note 40 4 2" xfId="2254"/>
    <cellStyle name="Note 40 5" xfId="2255"/>
    <cellStyle name="Note 40 5 2" xfId="2256"/>
    <cellStyle name="Note 40 6" xfId="2257"/>
    <cellStyle name="Note 40 6 2" xfId="2258"/>
    <cellStyle name="Note 40 7" xfId="2259"/>
    <cellStyle name="Note 40 7 2" xfId="2260"/>
    <cellStyle name="Note 40 8" xfId="2261"/>
    <cellStyle name="Note 40 8 2" xfId="2262"/>
    <cellStyle name="Note 40 9" xfId="2263"/>
    <cellStyle name="Note 40 9 2" xfId="2264"/>
    <cellStyle name="Note 41" xfId="2265"/>
    <cellStyle name="Note 41 10" xfId="2266"/>
    <cellStyle name="Note 41 10 2" xfId="2267"/>
    <cellStyle name="Note 41 11" xfId="2268"/>
    <cellStyle name="Note 41 11 2" xfId="2269"/>
    <cellStyle name="Note 41 12" xfId="2270"/>
    <cellStyle name="Note 41 12 2" xfId="2271"/>
    <cellStyle name="Note 41 13" xfId="2272"/>
    <cellStyle name="Note 41 2" xfId="2273"/>
    <cellStyle name="Note 41 2 2" xfId="2274"/>
    <cellStyle name="Note 41 3" xfId="2275"/>
    <cellStyle name="Note 41 3 2" xfId="2276"/>
    <cellStyle name="Note 41 4" xfId="2277"/>
    <cellStyle name="Note 41 4 2" xfId="2278"/>
    <cellStyle name="Note 41 5" xfId="2279"/>
    <cellStyle name="Note 41 5 2" xfId="2280"/>
    <cellStyle name="Note 41 6" xfId="2281"/>
    <cellStyle name="Note 41 6 2" xfId="2282"/>
    <cellStyle name="Note 41 7" xfId="2283"/>
    <cellStyle name="Note 41 7 2" xfId="2284"/>
    <cellStyle name="Note 41 8" xfId="2285"/>
    <cellStyle name="Note 41 8 2" xfId="2286"/>
    <cellStyle name="Note 41 9" xfId="2287"/>
    <cellStyle name="Note 41 9 2" xfId="2288"/>
    <cellStyle name="Note 42" xfId="2289"/>
    <cellStyle name="Note 42 10" xfId="2290"/>
    <cellStyle name="Note 42 10 2" xfId="2291"/>
    <cellStyle name="Note 42 11" xfId="2292"/>
    <cellStyle name="Note 42 11 2" xfId="2293"/>
    <cellStyle name="Note 42 12" xfId="2294"/>
    <cellStyle name="Note 42 12 2" xfId="2295"/>
    <cellStyle name="Note 42 13" xfId="2296"/>
    <cellStyle name="Note 42 2" xfId="2297"/>
    <cellStyle name="Note 42 2 2" xfId="2298"/>
    <cellStyle name="Note 42 3" xfId="2299"/>
    <cellStyle name="Note 42 3 2" xfId="2300"/>
    <cellStyle name="Note 42 4" xfId="2301"/>
    <cellStyle name="Note 42 4 2" xfId="2302"/>
    <cellStyle name="Note 42 5" xfId="2303"/>
    <cellStyle name="Note 42 5 2" xfId="2304"/>
    <cellStyle name="Note 42 6" xfId="2305"/>
    <cellStyle name="Note 42 6 2" xfId="2306"/>
    <cellStyle name="Note 42 7" xfId="2307"/>
    <cellStyle name="Note 42 7 2" xfId="2308"/>
    <cellStyle name="Note 42 8" xfId="2309"/>
    <cellStyle name="Note 42 8 2" xfId="2310"/>
    <cellStyle name="Note 42 9" xfId="2311"/>
    <cellStyle name="Note 42 9 2" xfId="2312"/>
    <cellStyle name="Note 43" xfId="2313"/>
    <cellStyle name="Note 43 10" xfId="2314"/>
    <cellStyle name="Note 43 10 2" xfId="2315"/>
    <cellStyle name="Note 43 11" xfId="2316"/>
    <cellStyle name="Note 43 11 2" xfId="2317"/>
    <cellStyle name="Note 43 12" xfId="2318"/>
    <cellStyle name="Note 43 12 2" xfId="2319"/>
    <cellStyle name="Note 43 13" xfId="2320"/>
    <cellStyle name="Note 43 2" xfId="2321"/>
    <cellStyle name="Note 43 2 2" xfId="2322"/>
    <cellStyle name="Note 43 3" xfId="2323"/>
    <cellStyle name="Note 43 3 2" xfId="2324"/>
    <cellStyle name="Note 43 4" xfId="2325"/>
    <cellStyle name="Note 43 4 2" xfId="2326"/>
    <cellStyle name="Note 43 5" xfId="2327"/>
    <cellStyle name="Note 43 5 2" xfId="2328"/>
    <cellStyle name="Note 43 6" xfId="2329"/>
    <cellStyle name="Note 43 6 2" xfId="2330"/>
    <cellStyle name="Note 43 7" xfId="2331"/>
    <cellStyle name="Note 43 7 2" xfId="2332"/>
    <cellStyle name="Note 43 8" xfId="2333"/>
    <cellStyle name="Note 43 8 2" xfId="2334"/>
    <cellStyle name="Note 43 9" xfId="2335"/>
    <cellStyle name="Note 43 9 2" xfId="2336"/>
    <cellStyle name="Note 44" xfId="2337"/>
    <cellStyle name="Note 44 10" xfId="2338"/>
    <cellStyle name="Note 44 10 2" xfId="2339"/>
    <cellStyle name="Note 44 11" xfId="2340"/>
    <cellStyle name="Note 44 11 2" xfId="2341"/>
    <cellStyle name="Note 44 12" xfId="2342"/>
    <cellStyle name="Note 44 12 2" xfId="2343"/>
    <cellStyle name="Note 44 13" xfId="2344"/>
    <cellStyle name="Note 44 2" xfId="2345"/>
    <cellStyle name="Note 44 2 2" xfId="2346"/>
    <cellStyle name="Note 44 3" xfId="2347"/>
    <cellStyle name="Note 44 3 2" xfId="2348"/>
    <cellStyle name="Note 44 4" xfId="2349"/>
    <cellStyle name="Note 44 4 2" xfId="2350"/>
    <cellStyle name="Note 44 5" xfId="2351"/>
    <cellStyle name="Note 44 5 2" xfId="2352"/>
    <cellStyle name="Note 44 6" xfId="2353"/>
    <cellStyle name="Note 44 6 2" xfId="2354"/>
    <cellStyle name="Note 44 7" xfId="2355"/>
    <cellStyle name="Note 44 7 2" xfId="2356"/>
    <cellStyle name="Note 44 8" xfId="2357"/>
    <cellStyle name="Note 44 8 2" xfId="2358"/>
    <cellStyle name="Note 44 9" xfId="2359"/>
    <cellStyle name="Note 44 9 2" xfId="2360"/>
    <cellStyle name="Note 45" xfId="2361"/>
    <cellStyle name="Note 45 10" xfId="2362"/>
    <cellStyle name="Note 45 10 2" xfId="2363"/>
    <cellStyle name="Note 45 11" xfId="2364"/>
    <cellStyle name="Note 45 11 2" xfId="2365"/>
    <cellStyle name="Note 45 12" xfId="2366"/>
    <cellStyle name="Note 45 12 2" xfId="2367"/>
    <cellStyle name="Note 45 13" xfId="2368"/>
    <cellStyle name="Note 45 2" xfId="2369"/>
    <cellStyle name="Note 45 2 2" xfId="2370"/>
    <cellStyle name="Note 45 3" xfId="2371"/>
    <cellStyle name="Note 45 3 2" xfId="2372"/>
    <cellStyle name="Note 45 4" xfId="2373"/>
    <cellStyle name="Note 45 4 2" xfId="2374"/>
    <cellStyle name="Note 45 5" xfId="2375"/>
    <cellStyle name="Note 45 5 2" xfId="2376"/>
    <cellStyle name="Note 45 6" xfId="2377"/>
    <cellStyle name="Note 45 6 2" xfId="2378"/>
    <cellStyle name="Note 45 7" xfId="2379"/>
    <cellStyle name="Note 45 7 2" xfId="2380"/>
    <cellStyle name="Note 45 8" xfId="2381"/>
    <cellStyle name="Note 45 8 2" xfId="2382"/>
    <cellStyle name="Note 45 9" xfId="2383"/>
    <cellStyle name="Note 45 9 2" xfId="2384"/>
    <cellStyle name="Note 46" xfId="2385"/>
    <cellStyle name="Note 46 2" xfId="2386"/>
    <cellStyle name="Note 47" xfId="2387"/>
    <cellStyle name="Note 47 2" xfId="2388"/>
    <cellStyle name="Note 48" xfId="2389"/>
    <cellStyle name="Note 48 2" xfId="2390"/>
    <cellStyle name="Note 49" xfId="2391"/>
    <cellStyle name="Note 49 2" xfId="2392"/>
    <cellStyle name="Note 5" xfId="2393"/>
    <cellStyle name="Note 5 10" xfId="2394"/>
    <cellStyle name="Note 5 10 2" xfId="2395"/>
    <cellStyle name="Note 5 11" xfId="2396"/>
    <cellStyle name="Note 5 11 2" xfId="2397"/>
    <cellStyle name="Note 5 12" xfId="2398"/>
    <cellStyle name="Note 5 12 2" xfId="2399"/>
    <cellStyle name="Note 5 13" xfId="2400"/>
    <cellStyle name="Note 5 13 2" xfId="2401"/>
    <cellStyle name="Note 5 14" xfId="2402"/>
    <cellStyle name="Note 5 14 2" xfId="2403"/>
    <cellStyle name="Note 5 15" xfId="2404"/>
    <cellStyle name="Note 5 2" xfId="2405"/>
    <cellStyle name="Note 5 2 2" xfId="2406"/>
    <cellStyle name="Note 5 3" xfId="2407"/>
    <cellStyle name="Note 5 3 2" xfId="2408"/>
    <cellStyle name="Note 5 4" xfId="2409"/>
    <cellStyle name="Note 5 4 2" xfId="2410"/>
    <cellStyle name="Note 5 5" xfId="2411"/>
    <cellStyle name="Note 5 5 2" xfId="2412"/>
    <cellStyle name="Note 5 6" xfId="2413"/>
    <cellStyle name="Note 5 6 2" xfId="2414"/>
    <cellStyle name="Note 5 7" xfId="2415"/>
    <cellStyle name="Note 5 7 2" xfId="2416"/>
    <cellStyle name="Note 5 8" xfId="2417"/>
    <cellStyle name="Note 5 8 2" xfId="2418"/>
    <cellStyle name="Note 5 9" xfId="2419"/>
    <cellStyle name="Note 5 9 2" xfId="2420"/>
    <cellStyle name="Note 50" xfId="2421"/>
    <cellStyle name="Note 50 2" xfId="2422"/>
    <cellStyle name="Note 51" xfId="2423"/>
    <cellStyle name="Note 51 2" xfId="2424"/>
    <cellStyle name="Note 52" xfId="2425"/>
    <cellStyle name="Note 52 2" xfId="2426"/>
    <cellStyle name="Note 53" xfId="2427"/>
    <cellStyle name="Note 53 2" xfId="2428"/>
    <cellStyle name="Note 54" xfId="2429"/>
    <cellStyle name="Note 54 2" xfId="2430"/>
    <cellStyle name="Note 55" xfId="2431"/>
    <cellStyle name="Note 55 2" xfId="2432"/>
    <cellStyle name="Note 56" xfId="2433"/>
    <cellStyle name="Note 56 2" xfId="2434"/>
    <cellStyle name="Note 57" xfId="2435"/>
    <cellStyle name="Note 57 2" xfId="2436"/>
    <cellStyle name="Note 58" xfId="2437"/>
    <cellStyle name="Note 58 2" xfId="2438"/>
    <cellStyle name="Note 59" xfId="2439"/>
    <cellStyle name="Note 59 2" xfId="2440"/>
    <cellStyle name="Note 6" xfId="2441"/>
    <cellStyle name="Note 6 10" xfId="2442"/>
    <cellStyle name="Note 6 10 2" xfId="2443"/>
    <cellStyle name="Note 6 11" xfId="2444"/>
    <cellStyle name="Note 6 11 2" xfId="2445"/>
    <cellStyle name="Note 6 12" xfId="2446"/>
    <cellStyle name="Note 6 12 2" xfId="2447"/>
    <cellStyle name="Note 6 13" xfId="2448"/>
    <cellStyle name="Note 6 2" xfId="2449"/>
    <cellStyle name="Note 6 2 2" xfId="2450"/>
    <cellStyle name="Note 6 3" xfId="2451"/>
    <cellStyle name="Note 6 3 2" xfId="2452"/>
    <cellStyle name="Note 6 4" xfId="2453"/>
    <cellStyle name="Note 6 4 2" xfId="2454"/>
    <cellStyle name="Note 6 5" xfId="2455"/>
    <cellStyle name="Note 6 5 2" xfId="2456"/>
    <cellStyle name="Note 6 6" xfId="2457"/>
    <cellStyle name="Note 6 6 2" xfId="2458"/>
    <cellStyle name="Note 6 7" xfId="2459"/>
    <cellStyle name="Note 6 7 2" xfId="2460"/>
    <cellStyle name="Note 6 8" xfId="2461"/>
    <cellStyle name="Note 6 8 2" xfId="2462"/>
    <cellStyle name="Note 6 9" xfId="2463"/>
    <cellStyle name="Note 6 9 2" xfId="2464"/>
    <cellStyle name="Note 60" xfId="2465"/>
    <cellStyle name="Note 60 2" xfId="2466"/>
    <cellStyle name="Note 61" xfId="2467"/>
    <cellStyle name="Note 61 2" xfId="2468"/>
    <cellStyle name="Note 62" xfId="2469"/>
    <cellStyle name="Note 62 2" xfId="2470"/>
    <cellStyle name="Note 63" xfId="2471"/>
    <cellStyle name="Note 63 2" xfId="2472"/>
    <cellStyle name="Note 64" xfId="2473"/>
    <cellStyle name="Note 64 2" xfId="2474"/>
    <cellStyle name="Note 65" xfId="2475"/>
    <cellStyle name="Note 65 2" xfId="2476"/>
    <cellStyle name="Note 66" xfId="2477"/>
    <cellStyle name="Note 66 2" xfId="2478"/>
    <cellStyle name="Note 67" xfId="2479"/>
    <cellStyle name="Note 67 2" xfId="2480"/>
    <cellStyle name="Note 68" xfId="2481"/>
    <cellStyle name="Note 68 2" xfId="2482"/>
    <cellStyle name="Note 69" xfId="2483"/>
    <cellStyle name="Note 69 2" xfId="2484"/>
    <cellStyle name="Note 7" xfId="2485"/>
    <cellStyle name="Note 7 10" xfId="2486"/>
    <cellStyle name="Note 7 10 2" xfId="2487"/>
    <cellStyle name="Note 7 11" xfId="2488"/>
    <cellStyle name="Note 7 11 2" xfId="2489"/>
    <cellStyle name="Note 7 12" xfId="2490"/>
    <cellStyle name="Note 7 12 2" xfId="2491"/>
    <cellStyle name="Note 7 13" xfId="2492"/>
    <cellStyle name="Note 7 2" xfId="2493"/>
    <cellStyle name="Note 7 2 2" xfId="2494"/>
    <cellStyle name="Note 7 3" xfId="2495"/>
    <cellStyle name="Note 7 3 2" xfId="2496"/>
    <cellStyle name="Note 7 4" xfId="2497"/>
    <cellStyle name="Note 7 4 2" xfId="2498"/>
    <cellStyle name="Note 7 5" xfId="2499"/>
    <cellStyle name="Note 7 5 2" xfId="2500"/>
    <cellStyle name="Note 7 6" xfId="2501"/>
    <cellStyle name="Note 7 6 2" xfId="2502"/>
    <cellStyle name="Note 7 7" xfId="2503"/>
    <cellStyle name="Note 7 7 2" xfId="2504"/>
    <cellStyle name="Note 7 8" xfId="2505"/>
    <cellStyle name="Note 7 8 2" xfId="2506"/>
    <cellStyle name="Note 7 9" xfId="2507"/>
    <cellStyle name="Note 7 9 2" xfId="2508"/>
    <cellStyle name="Note 70" xfId="2509"/>
    <cellStyle name="Note 70 2" xfId="2510"/>
    <cellStyle name="Note 71" xfId="2511"/>
    <cellStyle name="Note 71 2" xfId="2512"/>
    <cellStyle name="Note 72" xfId="2513"/>
    <cellStyle name="Note 72 2" xfId="2514"/>
    <cellStyle name="Note 73" xfId="2515"/>
    <cellStyle name="Note 73 2" xfId="2516"/>
    <cellStyle name="Note 74" xfId="2517"/>
    <cellStyle name="Note 74 2" xfId="2518"/>
    <cellStyle name="Note 75" xfId="2519"/>
    <cellStyle name="Note 75 2" xfId="2520"/>
    <cellStyle name="Note 76" xfId="2521"/>
    <cellStyle name="Note 76 2" xfId="2522"/>
    <cellStyle name="Note 77" xfId="2523"/>
    <cellStyle name="Note 77 2" xfId="2524"/>
    <cellStyle name="Note 78" xfId="2525"/>
    <cellStyle name="Note 78 2" xfId="2526"/>
    <cellStyle name="Note 79" xfId="2527"/>
    <cellStyle name="Note 79 2" xfId="2528"/>
    <cellStyle name="Note 8" xfId="2529"/>
    <cellStyle name="Note 8 10" xfId="2530"/>
    <cellStyle name="Note 8 10 2" xfId="2531"/>
    <cellStyle name="Note 8 11" xfId="2532"/>
    <cellStyle name="Note 8 11 2" xfId="2533"/>
    <cellStyle name="Note 8 12" xfId="2534"/>
    <cellStyle name="Note 8 12 2" xfId="2535"/>
    <cellStyle name="Note 8 13" xfId="2536"/>
    <cellStyle name="Note 8 2" xfId="2537"/>
    <cellStyle name="Note 8 2 2" xfId="2538"/>
    <cellStyle name="Note 8 3" xfId="2539"/>
    <cellStyle name="Note 8 3 2" xfId="2540"/>
    <cellStyle name="Note 8 4" xfId="2541"/>
    <cellStyle name="Note 8 4 2" xfId="2542"/>
    <cellStyle name="Note 8 5" xfId="2543"/>
    <cellStyle name="Note 8 5 2" xfId="2544"/>
    <cellStyle name="Note 8 6" xfId="2545"/>
    <cellStyle name="Note 8 6 2" xfId="2546"/>
    <cellStyle name="Note 8 7" xfId="2547"/>
    <cellStyle name="Note 8 7 2" xfId="2548"/>
    <cellStyle name="Note 8 8" xfId="2549"/>
    <cellStyle name="Note 8 8 2" xfId="2550"/>
    <cellStyle name="Note 8 9" xfId="2551"/>
    <cellStyle name="Note 8 9 2" xfId="2552"/>
    <cellStyle name="Note 80" xfId="2553"/>
    <cellStyle name="Note 80 2" xfId="2554"/>
    <cellStyle name="Note 81" xfId="2555"/>
    <cellStyle name="Note 81 2" xfId="2556"/>
    <cellStyle name="Note 82" xfId="2557"/>
    <cellStyle name="Note 82 2" xfId="2558"/>
    <cellStyle name="Note 83" xfId="2559"/>
    <cellStyle name="Note 83 2" xfId="2560"/>
    <cellStyle name="Note 84" xfId="2561"/>
    <cellStyle name="Note 84 2" xfId="2562"/>
    <cellStyle name="Note 85" xfId="2563"/>
    <cellStyle name="Note 85 2" xfId="2564"/>
    <cellStyle name="Note 86" xfId="2565"/>
    <cellStyle name="Note 86 2" xfId="2566"/>
    <cellStyle name="Note 87" xfId="2567"/>
    <cellStyle name="Note 87 2" xfId="2568"/>
    <cellStyle name="Note 88" xfId="2569"/>
    <cellStyle name="Note 88 2" xfId="2570"/>
    <cellStyle name="Note 89" xfId="2571"/>
    <cellStyle name="Note 89 2" xfId="2572"/>
    <cellStyle name="Note 9" xfId="2573"/>
    <cellStyle name="Note 9 10" xfId="2574"/>
    <cellStyle name="Note 9 10 2" xfId="2575"/>
    <cellStyle name="Note 9 11" xfId="2576"/>
    <cellStyle name="Note 9 11 2" xfId="2577"/>
    <cellStyle name="Note 9 12" xfId="2578"/>
    <cellStyle name="Note 9 12 2" xfId="2579"/>
    <cellStyle name="Note 9 13" xfId="2580"/>
    <cellStyle name="Note 9 2" xfId="2581"/>
    <cellStyle name="Note 9 2 2" xfId="2582"/>
    <cellStyle name="Note 9 3" xfId="2583"/>
    <cellStyle name="Note 9 3 2" xfId="2584"/>
    <cellStyle name="Note 9 4" xfId="2585"/>
    <cellStyle name="Note 9 4 2" xfId="2586"/>
    <cellStyle name="Note 9 5" xfId="2587"/>
    <cellStyle name="Note 9 5 2" xfId="2588"/>
    <cellStyle name="Note 9 6" xfId="2589"/>
    <cellStyle name="Note 9 6 2" xfId="2590"/>
    <cellStyle name="Note 9 7" xfId="2591"/>
    <cellStyle name="Note 9 7 2" xfId="2592"/>
    <cellStyle name="Note 9 8" xfId="2593"/>
    <cellStyle name="Note 9 8 2" xfId="2594"/>
    <cellStyle name="Note 9 9" xfId="2595"/>
    <cellStyle name="Note 9 9 2" xfId="2596"/>
    <cellStyle name="Note 90" xfId="2597"/>
    <cellStyle name="Note 90 2" xfId="2598"/>
    <cellStyle name="Note 91" xfId="2599"/>
    <cellStyle name="Note 91 2" xfId="2600"/>
    <cellStyle name="Note 92" xfId="2601"/>
    <cellStyle name="Note 92 2" xfId="2602"/>
    <cellStyle name="Note 93" xfId="2603"/>
    <cellStyle name="Note 93 2" xfId="2604"/>
    <cellStyle name="Note 94" xfId="2605"/>
    <cellStyle name="Note 94 2" xfId="2606"/>
    <cellStyle name="Note 95" xfId="2607"/>
    <cellStyle name="Note 95 2" xfId="2608"/>
    <cellStyle name="Note 96" xfId="2609"/>
    <cellStyle name="Note 96 2" xfId="2610"/>
    <cellStyle name="Note 97" xfId="2611"/>
    <cellStyle name="Note 97 2" xfId="2612"/>
    <cellStyle name="Note 98" xfId="2613"/>
    <cellStyle name="Note 98 2" xfId="2614"/>
    <cellStyle name="Note 99" xfId="2615"/>
    <cellStyle name="Note 99 2" xfId="2616"/>
    <cellStyle name="Output 2" xfId="2617"/>
    <cellStyle name="Output 2 2" xfId="2618"/>
    <cellStyle name="Output 2 2 2" xfId="2619"/>
    <cellStyle name="Output 2 2 2 2" xfId="2620"/>
    <cellStyle name="Output 2 3" xfId="2621"/>
    <cellStyle name="Output 2 3 2" xfId="2622"/>
    <cellStyle name="Output 2 4" xfId="2623"/>
    <cellStyle name="Output 2 4 2" xfId="2624"/>
    <cellStyle name="Output 3" xfId="2625"/>
    <cellStyle name="Output 3 2" xfId="2626"/>
    <cellStyle name="Output 4" xfId="2627"/>
    <cellStyle name="Output 4 2" xfId="2628"/>
    <cellStyle name="Percent 2" xfId="5"/>
    <cellStyle name="Percent 2 2" xfId="2629"/>
    <cellStyle name="Percent 2 2 2" xfId="2630"/>
    <cellStyle name="Percent 2 3" xfId="2631"/>
    <cellStyle name="Percent 2 3 2" xfId="2632"/>
    <cellStyle name="Percent 2 3 2 2" xfId="2633"/>
    <cellStyle name="Percent 2 3 3" xfId="2634"/>
    <cellStyle name="Percent 2 4" xfId="2635"/>
    <cellStyle name="Percent 2 5" xfId="2636"/>
    <cellStyle name="Percent 2 5 2" xfId="2637"/>
    <cellStyle name="Percent 21" xfId="2638"/>
    <cellStyle name="Percent 3" xfId="2639"/>
    <cellStyle name="Percent 3 2" xfId="2640"/>
    <cellStyle name="Percent 3 2 2" xfId="2641"/>
    <cellStyle name="Percent 3 3" xfId="2642"/>
    <cellStyle name="Percent 3 3 2" xfId="2643"/>
    <cellStyle name="Percent 3 4" xfId="2644"/>
    <cellStyle name="Percent 4" xfId="2645"/>
    <cellStyle name="Percent 4 2" xfId="2646"/>
    <cellStyle name="Percent 5" xfId="2647"/>
    <cellStyle name="Percent 5 2" xfId="2648"/>
    <cellStyle name="Percent 6" xfId="2649"/>
    <cellStyle name="Percent 6 2" xfId="2650"/>
    <cellStyle name="Percent 7" xfId="2651"/>
    <cellStyle name="Percent 8" xfId="2652"/>
    <cellStyle name="Percent 9" xfId="2653"/>
    <cellStyle name="Percent 9 2" xfId="2654"/>
    <cellStyle name="SAPBEXaggData" xfId="2655"/>
    <cellStyle name="SAPBEXaggDataEmph" xfId="2656"/>
    <cellStyle name="SAPBEXaggItem" xfId="2657"/>
    <cellStyle name="SAPBEXaggItemX" xfId="2658"/>
    <cellStyle name="SAPBEXchaText" xfId="2659"/>
    <cellStyle name="SAPBEXexcBad7" xfId="2660"/>
    <cellStyle name="SAPBEXexcBad8" xfId="2661"/>
    <cellStyle name="SAPBEXexcBad9" xfId="2662"/>
    <cellStyle name="SAPBEXexcCritical4" xfId="2663"/>
    <cellStyle name="SAPBEXexcCritical5" xfId="2664"/>
    <cellStyle name="SAPBEXexcCritical6" xfId="2665"/>
    <cellStyle name="SAPBEXexcGood1" xfId="2666"/>
    <cellStyle name="SAPBEXexcGood2" xfId="2667"/>
    <cellStyle name="SAPBEXexcGood3" xfId="2668"/>
    <cellStyle name="SAPBEXfilterDrill" xfId="2669"/>
    <cellStyle name="SAPBEXfilterItem" xfId="2670"/>
    <cellStyle name="SAPBEXfilterText" xfId="2671"/>
    <cellStyle name="SAPBEXformats" xfId="2672"/>
    <cellStyle name="SAPBEXheaderItem" xfId="2673"/>
    <cellStyle name="SAPBEXheaderText" xfId="2674"/>
    <cellStyle name="SAPBEXHLevel0" xfId="2675"/>
    <cellStyle name="SAPBEXHLevel0X" xfId="2676"/>
    <cellStyle name="SAPBEXHLevel1" xfId="2677"/>
    <cellStyle name="SAPBEXHLevel1X" xfId="2678"/>
    <cellStyle name="SAPBEXHLevel2" xfId="2679"/>
    <cellStyle name="SAPBEXHLevel2X" xfId="2680"/>
    <cellStyle name="SAPBEXHLevel3" xfId="2681"/>
    <cellStyle name="SAPBEXHLevel3X" xfId="2682"/>
    <cellStyle name="SAPBEXresData" xfId="2683"/>
    <cellStyle name="SAPBEXresDataEmph" xfId="2684"/>
    <cellStyle name="SAPBEXresItem" xfId="2685"/>
    <cellStyle name="SAPBEXresItemX" xfId="2686"/>
    <cellStyle name="SAPBEXstdData" xfId="2687"/>
    <cellStyle name="SAPBEXstdDataEmph" xfId="2688"/>
    <cellStyle name="SAPBEXstdItem" xfId="2689"/>
    <cellStyle name="SAPBEXstdItem 10" xfId="2690"/>
    <cellStyle name="SAPBEXstdItem 11" xfId="2691"/>
    <cellStyle name="SAPBEXstdItem 12" xfId="2692"/>
    <cellStyle name="SAPBEXstdItem 13" xfId="2693"/>
    <cellStyle name="SAPBEXstdItem 14" xfId="2694"/>
    <cellStyle name="SAPBEXstdItem 15" xfId="2695"/>
    <cellStyle name="SAPBEXstdItem 16" xfId="2696"/>
    <cellStyle name="SAPBEXstdItem 17" xfId="2697"/>
    <cellStyle name="SAPBEXstdItem 18" xfId="2698"/>
    <cellStyle name="SAPBEXstdItem 19" xfId="2699"/>
    <cellStyle name="SAPBEXstdItem 2" xfId="2700"/>
    <cellStyle name="SAPBEXstdItem 2 2" xfId="2701"/>
    <cellStyle name="SAPBEXstdItem 2 3" xfId="2702"/>
    <cellStyle name="SAPBEXstdItem 2 4" xfId="2703"/>
    <cellStyle name="SAPBEXstdItem 2 5" xfId="2704"/>
    <cellStyle name="SAPBEXstdItem 2 6" xfId="2705"/>
    <cellStyle name="SAPBEXstdItem 2 7" xfId="2706"/>
    <cellStyle name="SAPBEXstdItem 2 8" xfId="2707"/>
    <cellStyle name="SAPBEXstdItem 20" xfId="2708"/>
    <cellStyle name="SAPBEXstdItem 21" xfId="2709"/>
    <cellStyle name="SAPBEXstdItem 22" xfId="2710"/>
    <cellStyle name="SAPBEXstdItem 23" xfId="2711"/>
    <cellStyle name="SAPBEXstdItem 24" xfId="2712"/>
    <cellStyle name="SAPBEXstdItem 25" xfId="2713"/>
    <cellStyle name="SAPBEXstdItem 26" xfId="2714"/>
    <cellStyle name="SAPBEXstdItem 27" xfId="2715"/>
    <cellStyle name="SAPBEXstdItem 28" xfId="2716"/>
    <cellStyle name="SAPBEXstdItem 29" xfId="2717"/>
    <cellStyle name="SAPBEXstdItem 3" xfId="2718"/>
    <cellStyle name="SAPBEXstdItem 3 2" xfId="2719"/>
    <cellStyle name="SAPBEXstdItem 3 3" xfId="2720"/>
    <cellStyle name="SAPBEXstdItem 3 4" xfId="2721"/>
    <cellStyle name="SAPBEXstdItem 3 5" xfId="2722"/>
    <cellStyle name="SAPBEXstdItem 3 6" xfId="2723"/>
    <cellStyle name="SAPBEXstdItem 3 7" xfId="2724"/>
    <cellStyle name="SAPBEXstdItem 3 8" xfId="2725"/>
    <cellStyle name="SAPBEXstdItem 30" xfId="2726"/>
    <cellStyle name="SAPBEXstdItem 31" xfId="2727"/>
    <cellStyle name="SAPBEXstdItem 32" xfId="2728"/>
    <cellStyle name="SAPBEXstdItem 33" xfId="2729"/>
    <cellStyle name="SAPBEXstdItem 34" xfId="2730"/>
    <cellStyle name="SAPBEXstdItem 35" xfId="2731"/>
    <cellStyle name="SAPBEXstdItem 36" xfId="2732"/>
    <cellStyle name="SAPBEXstdItem 37" xfId="2733"/>
    <cellStyle name="SAPBEXstdItem 38" xfId="2734"/>
    <cellStyle name="SAPBEXstdItem 39" xfId="2735"/>
    <cellStyle name="SAPBEXstdItem 4" xfId="2736"/>
    <cellStyle name="SAPBEXstdItem 4 2" xfId="2737"/>
    <cellStyle name="SAPBEXstdItem 4 3" xfId="2738"/>
    <cellStyle name="SAPBEXstdItem 4 4" xfId="2739"/>
    <cellStyle name="SAPBEXstdItem 4 5" xfId="2740"/>
    <cellStyle name="SAPBEXstdItem 4 6" xfId="2741"/>
    <cellStyle name="SAPBEXstdItem 4 7" xfId="2742"/>
    <cellStyle name="SAPBEXstdItem 4 8" xfId="2743"/>
    <cellStyle name="SAPBEXstdItem 40" xfId="2744"/>
    <cellStyle name="SAPBEXstdItem 41" xfId="2745"/>
    <cellStyle name="SAPBEXstdItem 42" xfId="2746"/>
    <cellStyle name="SAPBEXstdItem 43" xfId="2747"/>
    <cellStyle name="SAPBEXstdItem 44" xfId="2748"/>
    <cellStyle name="SAPBEXstdItem 45" xfId="2749"/>
    <cellStyle name="SAPBEXstdItem 46" xfId="2750"/>
    <cellStyle name="SAPBEXstdItem 47" xfId="2751"/>
    <cellStyle name="SAPBEXstdItem 48" xfId="2752"/>
    <cellStyle name="SAPBEXstdItem 49" xfId="2753"/>
    <cellStyle name="SAPBEXstdItem 5" xfId="2754"/>
    <cellStyle name="SAPBEXstdItem 5 2" xfId="2755"/>
    <cellStyle name="SAPBEXstdItem 5 3" xfId="2756"/>
    <cellStyle name="SAPBEXstdItem 5 4" xfId="2757"/>
    <cellStyle name="SAPBEXstdItem 5 5" xfId="2758"/>
    <cellStyle name="SAPBEXstdItem 5 6" xfId="2759"/>
    <cellStyle name="SAPBEXstdItem 5 7" xfId="2760"/>
    <cellStyle name="SAPBEXstdItem 5 8" xfId="2761"/>
    <cellStyle name="SAPBEXstdItem 50" xfId="2762"/>
    <cellStyle name="SAPBEXstdItem 51" xfId="2763"/>
    <cellStyle name="SAPBEXstdItem 52" xfId="2764"/>
    <cellStyle name="SAPBEXstdItem 53" xfId="2765"/>
    <cellStyle name="SAPBEXstdItem 54" xfId="2766"/>
    <cellStyle name="SAPBEXstdItem 55" xfId="2767"/>
    <cellStyle name="SAPBEXstdItem 56" xfId="2768"/>
    <cellStyle name="SAPBEXstdItem 57" xfId="2769"/>
    <cellStyle name="SAPBEXstdItem 58" xfId="2770"/>
    <cellStyle name="SAPBEXstdItem 59" xfId="2771"/>
    <cellStyle name="SAPBEXstdItem 6" xfId="2772"/>
    <cellStyle name="SAPBEXstdItem 6 2" xfId="2773"/>
    <cellStyle name="SAPBEXstdItem 6 3" xfId="2774"/>
    <cellStyle name="SAPBEXstdItem 6 4" xfId="2775"/>
    <cellStyle name="SAPBEXstdItem 6 5" xfId="2776"/>
    <cellStyle name="SAPBEXstdItem 6 6" xfId="2777"/>
    <cellStyle name="SAPBEXstdItem 6 7" xfId="2778"/>
    <cellStyle name="SAPBEXstdItem 6 8" xfId="2779"/>
    <cellStyle name="SAPBEXstdItem 60" xfId="2780"/>
    <cellStyle name="SAPBEXstdItem 61" xfId="2781"/>
    <cellStyle name="SAPBEXstdItem 62" xfId="2782"/>
    <cellStyle name="SAPBEXstdItem 63" xfId="2783"/>
    <cellStyle name="SAPBEXstdItem 64" xfId="2784"/>
    <cellStyle name="SAPBEXstdItem 65" xfId="2785"/>
    <cellStyle name="SAPBEXstdItem 66" xfId="2786"/>
    <cellStyle name="SAPBEXstdItem 67" xfId="2787"/>
    <cellStyle name="SAPBEXstdItem 7" xfId="2788"/>
    <cellStyle name="SAPBEXstdItem 7 2" xfId="2789"/>
    <cellStyle name="SAPBEXstdItem 7 3" xfId="2790"/>
    <cellStyle name="SAPBEXstdItem 7 4" xfId="2791"/>
    <cellStyle name="SAPBEXstdItem 7 5" xfId="2792"/>
    <cellStyle name="SAPBEXstdItem 7 6" xfId="2793"/>
    <cellStyle name="SAPBEXstdItem 7 7" xfId="2794"/>
    <cellStyle name="SAPBEXstdItem 7 8" xfId="2795"/>
    <cellStyle name="SAPBEXstdItem 8" xfId="2796"/>
    <cellStyle name="SAPBEXstdItem 8 2" xfId="2797"/>
    <cellStyle name="SAPBEXstdItem 8 3" xfId="2798"/>
    <cellStyle name="SAPBEXstdItem 8 4" xfId="2799"/>
    <cellStyle name="SAPBEXstdItem 8 5" xfId="2800"/>
    <cellStyle name="SAPBEXstdItem 8 6" xfId="2801"/>
    <cellStyle name="SAPBEXstdItem 8 7" xfId="2802"/>
    <cellStyle name="SAPBEXstdItem 8 8" xfId="2803"/>
    <cellStyle name="SAPBEXstdItem 9" xfId="2804"/>
    <cellStyle name="SAPBEXstdItem 9 2" xfId="2805"/>
    <cellStyle name="SAPBEXstdItem 9 3" xfId="2806"/>
    <cellStyle name="SAPBEXstdItem 9 4" xfId="2807"/>
    <cellStyle name="SAPBEXstdItem 9 5" xfId="2808"/>
    <cellStyle name="SAPBEXstdItem 9 6" xfId="2809"/>
    <cellStyle name="SAPBEXstdItem 9 7" xfId="2810"/>
    <cellStyle name="SAPBEXstdItem 9 8" xfId="2811"/>
    <cellStyle name="SAPBEXstdItemX" xfId="2812"/>
    <cellStyle name="SAPBEXtitle" xfId="2813"/>
    <cellStyle name="SAPBEXundefined" xfId="2814"/>
    <cellStyle name="Title 2" xfId="2815"/>
    <cellStyle name="Title 3" xfId="2816"/>
    <cellStyle name="Total 2" xfId="2817"/>
    <cellStyle name="Total 2 2" xfId="2818"/>
    <cellStyle name="Total 2 2 2" xfId="2819"/>
    <cellStyle name="Total 2 2 2 2" xfId="2820"/>
    <cellStyle name="Total 2 3" xfId="2821"/>
    <cellStyle name="Total 2 3 2" xfId="2822"/>
    <cellStyle name="Total 2 4" xfId="2823"/>
    <cellStyle name="Total 2 4 2" xfId="2824"/>
    <cellStyle name="Total 3" xfId="2825"/>
    <cellStyle name="Total 3 2" xfId="2826"/>
    <cellStyle name="Total 4" xfId="2827"/>
    <cellStyle name="Total 4 2" xfId="2828"/>
    <cellStyle name="Warning Text 2" xfId="2829"/>
    <cellStyle name="Warning Text 2 2" xfId="2830"/>
    <cellStyle name="Warning Text 2 3" xfId="2831"/>
    <cellStyle name="Warning Text 2 4" xfId="2832"/>
    <cellStyle name="Warning Text 3" xfId="2833"/>
    <cellStyle name="Warning Text 4" xfId="283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Y390"/>
  <sheetViews>
    <sheetView tabSelected="1" zoomScale="60" zoomScaleNormal="60" workbookViewId="0">
      <pane ySplit="10" topLeftCell="A11" activePane="bottomLeft" state="frozen"/>
      <selection pane="bottomLeft" activeCell="A5" sqref="A5"/>
    </sheetView>
  </sheetViews>
  <sheetFormatPr defaultColWidth="9.109375" defaultRowHeight="14.4" x14ac:dyDescent="0.3"/>
  <cols>
    <col min="1" max="1" width="23.44140625" style="110" customWidth="1"/>
    <col min="2" max="2" width="9.109375" style="110"/>
    <col min="3" max="3" width="30.5546875" style="22" customWidth="1"/>
    <col min="4" max="4" width="19.109375" style="22" customWidth="1"/>
    <col min="5" max="5" width="19.77734375" style="37" customWidth="1"/>
    <col min="6" max="6" width="17.5546875" style="37" customWidth="1"/>
    <col min="7" max="7" width="15" style="22" customWidth="1"/>
    <col min="8" max="8" width="12.5546875" style="38" customWidth="1"/>
    <col min="9" max="9" width="13.33203125" style="38" customWidth="1"/>
    <col min="10" max="10" width="16.33203125" style="22" customWidth="1"/>
    <col min="11" max="11" width="20.88671875" style="22" customWidth="1"/>
    <col min="12" max="12" width="16.77734375" style="39" customWidth="1"/>
    <col min="13" max="13" width="14.5546875" style="40" customWidth="1"/>
    <col min="14" max="14" width="14.77734375" style="41" customWidth="1"/>
    <col min="15" max="17" width="16.77734375" style="39" customWidth="1"/>
    <col min="18" max="18" width="2.6640625" style="79" customWidth="1"/>
    <col min="19" max="19" width="19" style="37" customWidth="1"/>
    <col min="20" max="20" width="16.77734375" style="37" customWidth="1"/>
    <col min="21" max="24" width="16.77734375" style="41" customWidth="1"/>
    <col min="25" max="25" width="13.109375" style="24" customWidth="1"/>
    <col min="26" max="39" width="9.109375" style="24"/>
    <col min="40" max="40" width="13.44140625" style="24" bestFit="1" customWidth="1"/>
    <col min="41" max="63" width="9.109375" style="24"/>
    <col min="64" max="16384" width="9.109375" style="22"/>
  </cols>
  <sheetData>
    <row r="1" spans="1:63" s="19" customFormat="1" ht="23.4" x14ac:dyDescent="0.4">
      <c r="B1" s="181"/>
      <c r="C1" s="151"/>
      <c r="D1" s="21"/>
      <c r="E1" s="151"/>
      <c r="F1" s="94"/>
      <c r="G1" s="94"/>
      <c r="H1" s="42"/>
      <c r="I1" s="42"/>
      <c r="J1" s="42"/>
      <c r="K1" s="42"/>
      <c r="L1" s="42"/>
      <c r="M1" s="43"/>
      <c r="N1" s="93" t="s">
        <v>0</v>
      </c>
      <c r="O1" s="42"/>
      <c r="P1" s="42"/>
      <c r="Q1" s="42"/>
      <c r="R1" s="42"/>
      <c r="S1" s="42"/>
      <c r="T1" s="42"/>
      <c r="U1" s="42"/>
      <c r="V1" s="42"/>
      <c r="W1" s="42"/>
      <c r="X1" s="42"/>
      <c r="Y1" s="20"/>
      <c r="Z1" s="20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</row>
    <row r="2" spans="1:63" s="19" customFormat="1" ht="23.4" x14ac:dyDescent="0.4">
      <c r="B2" s="181"/>
      <c r="C2" s="182"/>
      <c r="D2" s="152"/>
      <c r="E2" s="152"/>
      <c r="F2" s="47"/>
      <c r="G2" s="47"/>
      <c r="H2" s="44"/>
      <c r="I2" s="44"/>
      <c r="J2" s="44"/>
      <c r="K2" s="44"/>
      <c r="L2" s="44"/>
      <c r="M2" s="43"/>
      <c r="N2" s="45" t="s">
        <v>81</v>
      </c>
      <c r="O2" s="44"/>
      <c r="P2" s="44"/>
      <c r="Q2" s="44"/>
      <c r="R2" s="44"/>
      <c r="S2" s="43"/>
      <c r="T2" s="43"/>
      <c r="U2" s="44"/>
      <c r="V2" s="44"/>
      <c r="W2" s="44"/>
      <c r="X2" s="44"/>
      <c r="Y2" s="20"/>
      <c r="Z2" s="20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</row>
    <row r="3" spans="1:63" s="19" customFormat="1" ht="26.4" customHeight="1" x14ac:dyDescent="0.4">
      <c r="B3" s="183"/>
      <c r="C3" s="184"/>
      <c r="D3" s="47"/>
      <c r="E3" s="47"/>
      <c r="F3" s="47"/>
      <c r="G3" s="47"/>
      <c r="H3" s="44"/>
      <c r="I3" s="44"/>
      <c r="J3" s="44"/>
      <c r="K3" s="44"/>
      <c r="L3" s="44"/>
      <c r="M3" s="43"/>
      <c r="N3" s="45" t="s">
        <v>80</v>
      </c>
      <c r="O3" s="44"/>
      <c r="P3" s="44"/>
      <c r="Q3" s="44"/>
      <c r="R3" s="44"/>
      <c r="S3" s="44"/>
      <c r="T3" s="44"/>
      <c r="U3" s="44"/>
      <c r="V3" s="44"/>
      <c r="W3" s="44"/>
      <c r="X3" s="44"/>
      <c r="Y3" s="20"/>
      <c r="Z3" s="20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</row>
    <row r="4" spans="1:63" s="19" customFormat="1" ht="26.4" customHeight="1" x14ac:dyDescent="0.4">
      <c r="A4" s="149" t="s">
        <v>400</v>
      </c>
      <c r="B4" s="150"/>
      <c r="C4" s="95"/>
      <c r="D4" s="47"/>
      <c r="E4" s="47"/>
      <c r="F4" s="47"/>
      <c r="G4" s="47"/>
      <c r="H4" s="44"/>
      <c r="I4" s="44"/>
      <c r="J4" s="44"/>
      <c r="K4" s="44"/>
      <c r="L4" s="44"/>
      <c r="M4" s="43"/>
      <c r="N4" s="45" t="s">
        <v>82</v>
      </c>
      <c r="O4" s="44"/>
      <c r="P4" s="44"/>
      <c r="Q4" s="44"/>
      <c r="R4" s="44"/>
      <c r="S4" s="44"/>
      <c r="T4" s="44"/>
      <c r="U4" s="44"/>
      <c r="V4" s="44"/>
      <c r="W4" s="44"/>
      <c r="X4" s="44"/>
      <c r="Y4" s="20"/>
      <c r="Z4" s="20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</row>
    <row r="5" spans="1:63" s="19" customFormat="1" ht="12.6" customHeight="1" thickBot="1" x14ac:dyDescent="0.45">
      <c r="A5" s="108"/>
      <c r="B5" s="108"/>
      <c r="C5" s="46"/>
      <c r="D5" s="47"/>
      <c r="E5" s="44"/>
      <c r="F5" s="44"/>
      <c r="G5" s="44"/>
      <c r="H5" s="44"/>
      <c r="I5" s="44"/>
      <c r="J5" s="44"/>
      <c r="K5" s="44"/>
      <c r="L5" s="44"/>
      <c r="M5" s="48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20"/>
      <c r="Z5" s="20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</row>
    <row r="6" spans="1:63" ht="22.8" customHeight="1" thickBot="1" x14ac:dyDescent="0.4">
      <c r="A6" s="153" t="s">
        <v>377</v>
      </c>
      <c r="B6" s="180"/>
      <c r="C6" s="185"/>
      <c r="D6" s="49"/>
      <c r="E6" s="280" t="s">
        <v>1</v>
      </c>
      <c r="F6" s="280"/>
      <c r="G6" s="280"/>
      <c r="H6" s="280"/>
      <c r="I6" s="280"/>
      <c r="J6" s="280"/>
      <c r="K6" s="280"/>
      <c r="L6" s="280"/>
      <c r="M6" s="280"/>
      <c r="N6" s="280"/>
      <c r="O6" s="279" t="s">
        <v>2</v>
      </c>
      <c r="P6" s="279"/>
      <c r="Q6" s="279"/>
      <c r="R6" s="80"/>
      <c r="S6" s="281" t="s">
        <v>3</v>
      </c>
      <c r="T6" s="281"/>
      <c r="U6" s="281"/>
      <c r="V6" s="281"/>
      <c r="W6" s="281"/>
      <c r="X6" s="281"/>
      <c r="Y6" s="23"/>
      <c r="Z6" s="23"/>
    </row>
    <row r="7" spans="1:63" ht="39" customHeight="1" thickBot="1" x14ac:dyDescent="0.35">
      <c r="A7" s="178" t="s">
        <v>376</v>
      </c>
      <c r="B7" s="179"/>
      <c r="C7" s="177"/>
      <c r="D7" s="50"/>
      <c r="E7" s="280"/>
      <c r="F7" s="280"/>
      <c r="G7" s="280"/>
      <c r="H7" s="280"/>
      <c r="I7" s="280"/>
      <c r="J7" s="280"/>
      <c r="K7" s="280"/>
      <c r="L7" s="280"/>
      <c r="M7" s="280"/>
      <c r="N7" s="280"/>
      <c r="O7" s="73" t="s">
        <v>4</v>
      </c>
      <c r="P7" s="282" t="s">
        <v>5</v>
      </c>
      <c r="Q7" s="282"/>
      <c r="R7" s="87"/>
      <c r="S7" s="51"/>
      <c r="T7" s="51"/>
      <c r="U7" s="283" t="s">
        <v>33</v>
      </c>
      <c r="V7" s="283"/>
      <c r="W7" s="283" t="s">
        <v>34</v>
      </c>
      <c r="X7" s="283"/>
      <c r="Y7" s="22"/>
      <c r="Z7" s="22"/>
    </row>
    <row r="8" spans="1:63" ht="8.4" customHeight="1" thickBot="1" x14ac:dyDescent="0.35">
      <c r="A8" s="131"/>
      <c r="B8" s="131"/>
      <c r="C8" s="132"/>
      <c r="D8" s="132"/>
      <c r="E8" s="130"/>
      <c r="F8" s="88"/>
      <c r="G8" s="88"/>
      <c r="H8" s="88"/>
      <c r="I8" s="88"/>
      <c r="J8" s="88"/>
      <c r="K8" s="88"/>
      <c r="L8" s="88"/>
      <c r="M8" s="88"/>
      <c r="N8" s="88"/>
      <c r="O8" s="89"/>
      <c r="P8" s="90"/>
      <c r="Q8" s="90"/>
      <c r="R8" s="91"/>
      <c r="S8" s="51"/>
      <c r="T8" s="51"/>
      <c r="U8" s="92"/>
      <c r="V8" s="92"/>
      <c r="W8" s="92"/>
      <c r="X8" s="92"/>
      <c r="Y8" s="22"/>
      <c r="Z8" s="22"/>
    </row>
    <row r="9" spans="1:63" s="25" customFormat="1" ht="71.400000000000006" customHeight="1" x14ac:dyDescent="0.3">
      <c r="A9" s="96" t="s">
        <v>88</v>
      </c>
      <c r="B9" s="96" t="s">
        <v>89</v>
      </c>
      <c r="C9" s="52" t="s">
        <v>79</v>
      </c>
      <c r="D9" s="52" t="s">
        <v>72</v>
      </c>
      <c r="E9" s="81" t="s">
        <v>78</v>
      </c>
      <c r="F9" s="81" t="s">
        <v>70</v>
      </c>
      <c r="G9" s="82" t="s">
        <v>6</v>
      </c>
      <c r="H9" s="83" t="s">
        <v>7</v>
      </c>
      <c r="I9" s="83" t="s">
        <v>8</v>
      </c>
      <c r="J9" s="82" t="s">
        <v>73</v>
      </c>
      <c r="K9" s="82" t="s">
        <v>74</v>
      </c>
      <c r="L9" s="84" t="s">
        <v>75</v>
      </c>
      <c r="M9" s="82" t="s">
        <v>76</v>
      </c>
      <c r="N9" s="85" t="s">
        <v>77</v>
      </c>
      <c r="O9" s="84" t="s">
        <v>9</v>
      </c>
      <c r="P9" s="85" t="s">
        <v>10</v>
      </c>
      <c r="Q9" s="85" t="s">
        <v>11</v>
      </c>
      <c r="R9" s="74"/>
      <c r="S9" s="84" t="s">
        <v>12</v>
      </c>
      <c r="T9" s="81" t="s">
        <v>70</v>
      </c>
      <c r="U9" s="84" t="s">
        <v>10</v>
      </c>
      <c r="V9" s="84" t="s">
        <v>11</v>
      </c>
      <c r="W9" s="84" t="s">
        <v>10</v>
      </c>
      <c r="X9" s="86" t="s">
        <v>11</v>
      </c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</row>
    <row r="10" spans="1:63" s="25" customFormat="1" x14ac:dyDescent="0.3">
      <c r="A10" s="109"/>
      <c r="B10" s="109"/>
      <c r="C10" s="58" t="s">
        <v>13</v>
      </c>
      <c r="D10" s="53" t="s">
        <v>14</v>
      </c>
      <c r="E10" s="53" t="s">
        <v>15</v>
      </c>
      <c r="F10" s="72" t="s">
        <v>16</v>
      </c>
      <c r="G10" s="55" t="s">
        <v>17</v>
      </c>
      <c r="H10" s="54" t="s">
        <v>18</v>
      </c>
      <c r="I10" s="54" t="s">
        <v>19</v>
      </c>
      <c r="J10" s="55" t="s">
        <v>20</v>
      </c>
      <c r="K10" s="55" t="s">
        <v>21</v>
      </c>
      <c r="L10" s="7" t="s">
        <v>22</v>
      </c>
      <c r="M10" s="55" t="s">
        <v>23</v>
      </c>
      <c r="N10" s="56" t="s">
        <v>67</v>
      </c>
      <c r="O10" s="7" t="s">
        <v>24</v>
      </c>
      <c r="P10" s="7" t="s">
        <v>25</v>
      </c>
      <c r="Q10" s="7" t="s">
        <v>32</v>
      </c>
      <c r="R10" s="75"/>
      <c r="S10" s="59" t="s">
        <v>26</v>
      </c>
      <c r="T10" s="59" t="s">
        <v>27</v>
      </c>
      <c r="U10" s="57" t="s">
        <v>28</v>
      </c>
      <c r="V10" s="56" t="s">
        <v>29</v>
      </c>
      <c r="W10" s="56" t="s">
        <v>30</v>
      </c>
      <c r="X10" s="56" t="s">
        <v>31</v>
      </c>
      <c r="Y10" s="27"/>
      <c r="Z10" s="27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</row>
    <row r="11" spans="1:63" s="103" customFormat="1" ht="60" customHeight="1" x14ac:dyDescent="0.3">
      <c r="A11" s="29" t="s">
        <v>368</v>
      </c>
      <c r="B11" s="112">
        <v>1</v>
      </c>
      <c r="C11" s="201" t="s">
        <v>369</v>
      </c>
      <c r="D11" s="156" t="s">
        <v>52</v>
      </c>
      <c r="E11" s="157" t="s">
        <v>370</v>
      </c>
      <c r="F11" s="157" t="s">
        <v>71</v>
      </c>
      <c r="G11" s="158">
        <v>23.91</v>
      </c>
      <c r="H11" s="159">
        <v>72</v>
      </c>
      <c r="I11" s="159">
        <v>5.31</v>
      </c>
      <c r="J11" s="160">
        <v>110244</v>
      </c>
      <c r="K11" s="161" t="s">
        <v>371</v>
      </c>
      <c r="L11" s="162">
        <v>9</v>
      </c>
      <c r="M11" s="193">
        <v>1.6208</v>
      </c>
      <c r="N11" s="194">
        <v>14.59</v>
      </c>
      <c r="O11" s="163">
        <v>14.59</v>
      </c>
      <c r="P11" s="163">
        <v>50.71</v>
      </c>
      <c r="Q11" s="164" t="s">
        <v>372</v>
      </c>
      <c r="R11" s="165"/>
      <c r="S11" s="166" t="s">
        <v>370</v>
      </c>
      <c r="T11" s="166" t="s">
        <v>71</v>
      </c>
      <c r="U11" s="167">
        <f>SUM(P11, N11)</f>
        <v>65.3</v>
      </c>
      <c r="V11" s="166" t="s">
        <v>372</v>
      </c>
      <c r="W11" s="168">
        <f>SUM(U11, -1.5)</f>
        <v>63.8</v>
      </c>
      <c r="X11" s="166" t="s">
        <v>373</v>
      </c>
      <c r="Y11" s="102"/>
      <c r="Z11" s="102"/>
    </row>
    <row r="12" spans="1:63" s="61" customFormat="1" ht="69" customHeight="1" x14ac:dyDescent="0.3">
      <c r="A12" s="29" t="s">
        <v>368</v>
      </c>
      <c r="B12" s="112">
        <v>2</v>
      </c>
      <c r="C12" s="201" t="s">
        <v>374</v>
      </c>
      <c r="D12" s="156" t="s">
        <v>52</v>
      </c>
      <c r="E12" s="157" t="s">
        <v>375</v>
      </c>
      <c r="F12" s="157" t="s">
        <v>71</v>
      </c>
      <c r="G12" s="158">
        <v>22.98</v>
      </c>
      <c r="H12" s="159">
        <v>72</v>
      </c>
      <c r="I12" s="159">
        <v>5.1100000000000003</v>
      </c>
      <c r="J12" s="160">
        <v>110244</v>
      </c>
      <c r="K12" s="161" t="s">
        <v>371</v>
      </c>
      <c r="L12" s="162">
        <v>9</v>
      </c>
      <c r="M12" s="193">
        <v>1.6208</v>
      </c>
      <c r="N12" s="194">
        <v>14.59</v>
      </c>
      <c r="O12" s="163">
        <v>14.59</v>
      </c>
      <c r="P12" s="163">
        <v>48</v>
      </c>
      <c r="Q12" s="164" t="s">
        <v>372</v>
      </c>
      <c r="R12" s="165"/>
      <c r="S12" s="166" t="s">
        <v>375</v>
      </c>
      <c r="T12" s="166" t="s">
        <v>71</v>
      </c>
      <c r="U12" s="167">
        <f>SUM(P12, N12)</f>
        <v>62.59</v>
      </c>
      <c r="V12" s="166" t="s">
        <v>372</v>
      </c>
      <c r="W12" s="168">
        <f>SUM(U12, -1.5)</f>
        <v>61.09</v>
      </c>
      <c r="X12" s="166" t="s">
        <v>373</v>
      </c>
      <c r="Y12" s="60"/>
      <c r="Z12" s="60"/>
    </row>
    <row r="13" spans="1:63" s="61" customFormat="1" ht="46.8" customHeight="1" x14ac:dyDescent="0.3">
      <c r="A13" s="29" t="s">
        <v>297</v>
      </c>
      <c r="B13" s="111">
        <v>1</v>
      </c>
      <c r="C13" s="202" t="s">
        <v>285</v>
      </c>
      <c r="D13" s="120" t="s">
        <v>35</v>
      </c>
      <c r="E13" s="121" t="s">
        <v>286</v>
      </c>
      <c r="F13" s="122" t="s">
        <v>71</v>
      </c>
      <c r="G13" s="123">
        <v>42.9</v>
      </c>
      <c r="H13" s="124">
        <v>176</v>
      </c>
      <c r="I13" s="124">
        <v>3.9</v>
      </c>
      <c r="J13" s="125">
        <v>100113</v>
      </c>
      <c r="K13" s="126" t="s">
        <v>287</v>
      </c>
      <c r="L13" s="198">
        <v>34.65</v>
      </c>
      <c r="M13" s="215">
        <v>0.4592</v>
      </c>
      <c r="N13" s="216">
        <v>15.91</v>
      </c>
      <c r="O13" s="171">
        <v>15.91</v>
      </c>
      <c r="P13" s="171">
        <v>92</v>
      </c>
      <c r="Q13" s="217" t="s">
        <v>288</v>
      </c>
      <c r="R13" s="77"/>
      <c r="S13" s="173" t="s">
        <v>286</v>
      </c>
      <c r="T13" s="174" t="s">
        <v>71</v>
      </c>
      <c r="U13" s="225">
        <f>P13+O13</f>
        <v>107.91</v>
      </c>
      <c r="V13" s="217" t="s">
        <v>288</v>
      </c>
      <c r="W13" s="176">
        <f t="shared" ref="W13:W20" si="0">U13</f>
        <v>107.91</v>
      </c>
      <c r="X13" s="217" t="s">
        <v>288</v>
      </c>
      <c r="Y13" s="60"/>
      <c r="Z13" s="60"/>
    </row>
    <row r="14" spans="1:63" s="61" customFormat="1" ht="46.2" customHeight="1" x14ac:dyDescent="0.3">
      <c r="A14" s="29" t="s">
        <v>297</v>
      </c>
      <c r="B14" s="111">
        <v>2</v>
      </c>
      <c r="C14" s="202" t="s">
        <v>289</v>
      </c>
      <c r="D14" s="120" t="s">
        <v>35</v>
      </c>
      <c r="E14" s="127" t="s">
        <v>290</v>
      </c>
      <c r="F14" s="122" t="s">
        <v>71</v>
      </c>
      <c r="G14" s="123">
        <v>42.9</v>
      </c>
      <c r="H14" s="124">
        <v>176</v>
      </c>
      <c r="I14" s="124">
        <v>3.9</v>
      </c>
      <c r="J14" s="125">
        <v>100113</v>
      </c>
      <c r="K14" s="126" t="s">
        <v>287</v>
      </c>
      <c r="L14" s="198">
        <v>34.65</v>
      </c>
      <c r="M14" s="215">
        <v>0.4592</v>
      </c>
      <c r="N14" s="216">
        <v>15.91</v>
      </c>
      <c r="O14" s="171">
        <v>15.91</v>
      </c>
      <c r="P14" s="171">
        <v>92</v>
      </c>
      <c r="Q14" s="217" t="s">
        <v>288</v>
      </c>
      <c r="R14" s="77"/>
      <c r="S14" s="172" t="s">
        <v>290</v>
      </c>
      <c r="T14" s="174" t="s">
        <v>71</v>
      </c>
      <c r="U14" s="225">
        <f>P14+O14</f>
        <v>107.91</v>
      </c>
      <c r="V14" s="217" t="s">
        <v>288</v>
      </c>
      <c r="W14" s="176">
        <f t="shared" si="0"/>
        <v>107.91</v>
      </c>
      <c r="X14" s="217" t="s">
        <v>288</v>
      </c>
      <c r="Y14" s="60"/>
      <c r="Z14" s="60"/>
    </row>
    <row r="15" spans="1:63" s="61" customFormat="1" ht="43.2" x14ac:dyDescent="0.3">
      <c r="A15" s="29" t="s">
        <v>297</v>
      </c>
      <c r="B15" s="111">
        <v>3</v>
      </c>
      <c r="C15" s="202" t="s">
        <v>291</v>
      </c>
      <c r="D15" s="120" t="s">
        <v>35</v>
      </c>
      <c r="E15" s="121" t="s">
        <v>292</v>
      </c>
      <c r="F15" s="122" t="s">
        <v>71</v>
      </c>
      <c r="G15" s="123">
        <v>42.9</v>
      </c>
      <c r="H15" s="124">
        <v>176</v>
      </c>
      <c r="I15" s="124">
        <v>3.9</v>
      </c>
      <c r="J15" s="125">
        <v>100113</v>
      </c>
      <c r="K15" s="126" t="s">
        <v>287</v>
      </c>
      <c r="L15" s="198">
        <v>34.65</v>
      </c>
      <c r="M15" s="215">
        <v>0.4592</v>
      </c>
      <c r="N15" s="216">
        <v>15.91</v>
      </c>
      <c r="O15" s="171">
        <v>15.91</v>
      </c>
      <c r="P15" s="171">
        <v>92</v>
      </c>
      <c r="Q15" s="217" t="s">
        <v>288</v>
      </c>
      <c r="R15" s="77"/>
      <c r="S15" s="173" t="s">
        <v>292</v>
      </c>
      <c r="T15" s="226" t="s">
        <v>71</v>
      </c>
      <c r="U15" s="225">
        <f>P15+O15</f>
        <v>107.91</v>
      </c>
      <c r="V15" s="217" t="s">
        <v>288</v>
      </c>
      <c r="W15" s="176">
        <f t="shared" si="0"/>
        <v>107.91</v>
      </c>
      <c r="X15" s="217" t="s">
        <v>288</v>
      </c>
      <c r="Y15" s="60"/>
      <c r="Z15" s="60"/>
    </row>
    <row r="16" spans="1:63" s="61" customFormat="1" ht="43.2" x14ac:dyDescent="0.3">
      <c r="A16" s="29" t="s">
        <v>297</v>
      </c>
      <c r="B16" s="111">
        <v>4</v>
      </c>
      <c r="C16" s="202" t="s">
        <v>293</v>
      </c>
      <c r="D16" s="120" t="s">
        <v>35</v>
      </c>
      <c r="E16" s="121" t="s">
        <v>294</v>
      </c>
      <c r="F16" s="122" t="s">
        <v>71</v>
      </c>
      <c r="G16" s="123">
        <v>42.9</v>
      </c>
      <c r="H16" s="124">
        <v>176</v>
      </c>
      <c r="I16" s="124">
        <v>3.9</v>
      </c>
      <c r="J16" s="125">
        <v>100113</v>
      </c>
      <c r="K16" s="126" t="s">
        <v>287</v>
      </c>
      <c r="L16" s="198">
        <v>34.65</v>
      </c>
      <c r="M16" s="215">
        <v>0.4592</v>
      </c>
      <c r="N16" s="216">
        <v>15.91</v>
      </c>
      <c r="O16" s="171">
        <v>15.91</v>
      </c>
      <c r="P16" s="171">
        <v>97</v>
      </c>
      <c r="Q16" s="217" t="s">
        <v>288</v>
      </c>
      <c r="R16" s="77"/>
      <c r="S16" s="173" t="s">
        <v>294</v>
      </c>
      <c r="T16" s="226" t="s">
        <v>71</v>
      </c>
      <c r="U16" s="225">
        <f>P16+O16</f>
        <v>112.91</v>
      </c>
      <c r="V16" s="217" t="s">
        <v>288</v>
      </c>
      <c r="W16" s="176">
        <f t="shared" si="0"/>
        <v>112.91</v>
      </c>
      <c r="X16" s="217" t="s">
        <v>288</v>
      </c>
      <c r="Y16" s="60"/>
      <c r="Z16" s="60"/>
    </row>
    <row r="17" spans="1:63" s="61" customFormat="1" ht="43.2" x14ac:dyDescent="0.3">
      <c r="A17" s="29" t="s">
        <v>297</v>
      </c>
      <c r="B17" s="111">
        <v>5</v>
      </c>
      <c r="C17" s="202" t="s">
        <v>295</v>
      </c>
      <c r="D17" s="120" t="s">
        <v>35</v>
      </c>
      <c r="E17" s="121" t="s">
        <v>296</v>
      </c>
      <c r="F17" s="122" t="s">
        <v>71</v>
      </c>
      <c r="G17" s="123">
        <v>42.9</v>
      </c>
      <c r="H17" s="128">
        <v>206</v>
      </c>
      <c r="I17" s="129">
        <v>3.33</v>
      </c>
      <c r="J17" s="125">
        <v>100113</v>
      </c>
      <c r="K17" s="126" t="s">
        <v>287</v>
      </c>
      <c r="L17" s="198">
        <v>47.61</v>
      </c>
      <c r="M17" s="215">
        <v>0.4592</v>
      </c>
      <c r="N17" s="218">
        <v>21.86</v>
      </c>
      <c r="O17" s="219">
        <v>21.86</v>
      </c>
      <c r="P17" s="171">
        <v>94</v>
      </c>
      <c r="Q17" s="217" t="s">
        <v>288</v>
      </c>
      <c r="R17" s="77"/>
      <c r="S17" s="173" t="s">
        <v>296</v>
      </c>
      <c r="T17" s="226" t="s">
        <v>71</v>
      </c>
      <c r="U17" s="225">
        <f>P17+O17</f>
        <v>115.86</v>
      </c>
      <c r="V17" s="217" t="s">
        <v>288</v>
      </c>
      <c r="W17" s="176">
        <f t="shared" si="0"/>
        <v>115.86</v>
      </c>
      <c r="X17" s="217" t="s">
        <v>288</v>
      </c>
      <c r="Y17" s="60"/>
      <c r="Z17" s="60"/>
    </row>
    <row r="18" spans="1:63" s="61" customFormat="1" ht="43.2" x14ac:dyDescent="0.3">
      <c r="A18" s="29" t="s">
        <v>297</v>
      </c>
      <c r="B18" s="111">
        <v>6</v>
      </c>
      <c r="C18" s="203" t="s">
        <v>298</v>
      </c>
      <c r="D18" s="120" t="s">
        <v>35</v>
      </c>
      <c r="E18" s="122" t="s">
        <v>299</v>
      </c>
      <c r="F18" s="122" t="s">
        <v>71</v>
      </c>
      <c r="G18" s="123">
        <v>30</v>
      </c>
      <c r="H18" s="133">
        <v>233</v>
      </c>
      <c r="I18" s="133">
        <v>2.06</v>
      </c>
      <c r="J18" s="125">
        <v>100419</v>
      </c>
      <c r="K18" s="126" t="s">
        <v>300</v>
      </c>
      <c r="L18" s="198">
        <v>7.04</v>
      </c>
      <c r="M18" s="215">
        <v>0.22700000000000001</v>
      </c>
      <c r="N18" s="216">
        <v>1.6</v>
      </c>
      <c r="O18" s="171">
        <v>1.6</v>
      </c>
      <c r="P18" s="171">
        <f>U18-O18</f>
        <v>66.400000000000006</v>
      </c>
      <c r="Q18" s="217" t="s">
        <v>288</v>
      </c>
      <c r="R18" s="77"/>
      <c r="S18" s="174" t="s">
        <v>299</v>
      </c>
      <c r="T18" s="226" t="s">
        <v>71</v>
      </c>
      <c r="U18" s="176">
        <v>68</v>
      </c>
      <c r="V18" s="217" t="s">
        <v>288</v>
      </c>
      <c r="W18" s="176">
        <f t="shared" si="0"/>
        <v>68</v>
      </c>
      <c r="X18" s="217" t="s">
        <v>288</v>
      </c>
      <c r="Y18" s="60"/>
      <c r="Z18" s="60"/>
    </row>
    <row r="19" spans="1:63" s="61" customFormat="1" ht="28.2" customHeight="1" x14ac:dyDescent="0.3">
      <c r="A19" s="29" t="s">
        <v>297</v>
      </c>
      <c r="B19" s="111">
        <v>7</v>
      </c>
      <c r="C19" s="204" t="s">
        <v>301</v>
      </c>
      <c r="D19" s="120" t="s">
        <v>35</v>
      </c>
      <c r="E19" s="134" t="s">
        <v>302</v>
      </c>
      <c r="F19" s="122" t="s">
        <v>71</v>
      </c>
      <c r="G19" s="135">
        <v>33.78</v>
      </c>
      <c r="H19" s="199">
        <v>112</v>
      </c>
      <c r="I19" s="129">
        <v>4.8</v>
      </c>
      <c r="J19" s="136">
        <v>100419</v>
      </c>
      <c r="K19" s="126" t="s">
        <v>300</v>
      </c>
      <c r="L19" s="170">
        <v>3.15</v>
      </c>
      <c r="M19" s="215">
        <v>0.22700000000000001</v>
      </c>
      <c r="N19" s="216">
        <v>0.72</v>
      </c>
      <c r="O19" s="171">
        <v>0.72</v>
      </c>
      <c r="P19" s="171">
        <f>U19-O19</f>
        <v>74.28</v>
      </c>
      <c r="Q19" s="217" t="s">
        <v>288</v>
      </c>
      <c r="R19" s="77"/>
      <c r="S19" s="174" t="s">
        <v>302</v>
      </c>
      <c r="T19" s="226" t="s">
        <v>71</v>
      </c>
      <c r="U19" s="176">
        <v>75</v>
      </c>
      <c r="V19" s="217" t="s">
        <v>288</v>
      </c>
      <c r="W19" s="176">
        <f t="shared" si="0"/>
        <v>75</v>
      </c>
      <c r="X19" s="217" t="s">
        <v>288</v>
      </c>
      <c r="Y19" s="60"/>
      <c r="Z19" s="60"/>
    </row>
    <row r="20" spans="1:63" s="61" customFormat="1" ht="45" customHeight="1" x14ac:dyDescent="0.3">
      <c r="A20" s="29" t="s">
        <v>297</v>
      </c>
      <c r="B20" s="111">
        <v>8</v>
      </c>
      <c r="C20" s="202" t="s">
        <v>303</v>
      </c>
      <c r="D20" s="120" t="s">
        <v>35</v>
      </c>
      <c r="E20" s="121" t="s">
        <v>304</v>
      </c>
      <c r="F20" s="122" t="s">
        <v>71</v>
      </c>
      <c r="G20" s="137">
        <v>40</v>
      </c>
      <c r="H20" s="200">
        <v>140</v>
      </c>
      <c r="I20" s="138">
        <v>4.5599999999999996</v>
      </c>
      <c r="J20" s="136"/>
      <c r="K20" s="126"/>
      <c r="L20" s="227"/>
      <c r="M20" s="215"/>
      <c r="N20" s="216"/>
      <c r="O20" s="171"/>
      <c r="P20" s="171"/>
      <c r="Q20" s="217"/>
      <c r="R20" s="77"/>
      <c r="S20" s="174">
        <v>78001</v>
      </c>
      <c r="T20" s="226" t="s">
        <v>71</v>
      </c>
      <c r="U20" s="225">
        <v>68</v>
      </c>
      <c r="V20" s="217" t="s">
        <v>288</v>
      </c>
      <c r="W20" s="176">
        <f t="shared" si="0"/>
        <v>68</v>
      </c>
      <c r="X20" s="217" t="s">
        <v>288</v>
      </c>
      <c r="Y20" s="60"/>
      <c r="Z20" s="60"/>
    </row>
    <row r="21" spans="1:63" s="61" customFormat="1" ht="47.4" customHeight="1" x14ac:dyDescent="0.3">
      <c r="A21" s="29" t="s">
        <v>199</v>
      </c>
      <c r="B21" s="111">
        <v>1</v>
      </c>
      <c r="C21" s="107" t="s">
        <v>191</v>
      </c>
      <c r="D21" s="16" t="s">
        <v>36</v>
      </c>
      <c r="E21" s="3" t="s">
        <v>192</v>
      </c>
      <c r="F21" s="3" t="s">
        <v>71</v>
      </c>
      <c r="G21" s="1">
        <v>27.5</v>
      </c>
      <c r="H21" s="2">
        <v>80</v>
      </c>
      <c r="I21" s="2">
        <v>5.5</v>
      </c>
      <c r="J21" s="6">
        <v>100021</v>
      </c>
      <c r="K21" s="28" t="s">
        <v>193</v>
      </c>
      <c r="L21" s="98">
        <v>5.6</v>
      </c>
      <c r="M21" s="195">
        <v>1.6208</v>
      </c>
      <c r="N21" s="196">
        <v>9.08</v>
      </c>
      <c r="O21" s="31">
        <v>9.08</v>
      </c>
      <c r="P21" s="31"/>
      <c r="Q21" s="12"/>
      <c r="R21" s="77"/>
      <c r="S21" s="14">
        <v>50821</v>
      </c>
      <c r="T21" s="228" t="s">
        <v>71</v>
      </c>
      <c r="U21" s="100">
        <v>72</v>
      </c>
      <c r="V21" s="14" t="s">
        <v>194</v>
      </c>
      <c r="W21" s="13">
        <v>70</v>
      </c>
      <c r="X21" s="14" t="s">
        <v>195</v>
      </c>
      <c r="Y21" s="60"/>
      <c r="Z21" s="60"/>
    </row>
    <row r="22" spans="1:63" s="61" customFormat="1" ht="44.4" customHeight="1" x14ac:dyDescent="0.3">
      <c r="A22" s="29" t="s">
        <v>199</v>
      </c>
      <c r="B22" s="111">
        <v>2</v>
      </c>
      <c r="C22" s="107" t="s">
        <v>191</v>
      </c>
      <c r="D22" s="16" t="s">
        <v>36</v>
      </c>
      <c r="E22" s="3" t="s">
        <v>192</v>
      </c>
      <c r="F22" s="3" t="s">
        <v>71</v>
      </c>
      <c r="G22" s="1">
        <v>27.5</v>
      </c>
      <c r="H22" s="2">
        <v>80</v>
      </c>
      <c r="I22" s="2">
        <v>5.5</v>
      </c>
      <c r="J22" s="6">
        <v>110254</v>
      </c>
      <c r="K22" s="28" t="s">
        <v>196</v>
      </c>
      <c r="L22" s="98">
        <v>4.4800000000000004</v>
      </c>
      <c r="M22" s="195">
        <v>1.6046</v>
      </c>
      <c r="N22" s="196">
        <v>7.19</v>
      </c>
      <c r="O22" s="31">
        <v>7.19</v>
      </c>
      <c r="P22" s="31"/>
      <c r="Q22" s="12"/>
      <c r="R22" s="77"/>
      <c r="S22" s="14">
        <v>50821</v>
      </c>
      <c r="T22" s="228" t="s">
        <v>71</v>
      </c>
      <c r="U22" s="100">
        <v>72</v>
      </c>
      <c r="V22" s="14" t="s">
        <v>194</v>
      </c>
      <c r="W22" s="13">
        <v>70</v>
      </c>
      <c r="X22" s="14" t="s">
        <v>195</v>
      </c>
      <c r="Y22" s="60"/>
      <c r="Z22" s="60"/>
    </row>
    <row r="23" spans="1:63" s="61" customFormat="1" ht="43.2" x14ac:dyDescent="0.3">
      <c r="A23" s="29" t="s">
        <v>199</v>
      </c>
      <c r="B23" s="111">
        <v>3</v>
      </c>
      <c r="C23" s="107" t="s">
        <v>197</v>
      </c>
      <c r="D23" s="16" t="s">
        <v>36</v>
      </c>
      <c r="E23" s="3" t="s">
        <v>198</v>
      </c>
      <c r="F23" s="3" t="s">
        <v>71</v>
      </c>
      <c r="G23" s="1">
        <v>27.5</v>
      </c>
      <c r="H23" s="2">
        <v>80</v>
      </c>
      <c r="I23" s="2">
        <v>5.5</v>
      </c>
      <c r="J23" s="6">
        <v>100021</v>
      </c>
      <c r="K23" s="28" t="s">
        <v>193</v>
      </c>
      <c r="L23" s="98">
        <v>5.6</v>
      </c>
      <c r="M23" s="195">
        <v>1.6208</v>
      </c>
      <c r="N23" s="196">
        <v>9.08</v>
      </c>
      <c r="O23" s="31">
        <v>9.08</v>
      </c>
      <c r="P23" s="31"/>
      <c r="Q23" s="12"/>
      <c r="R23" s="77"/>
      <c r="S23" s="14">
        <v>50831</v>
      </c>
      <c r="T23" s="228" t="s">
        <v>71</v>
      </c>
      <c r="U23" s="100">
        <v>70</v>
      </c>
      <c r="V23" s="14" t="s">
        <v>194</v>
      </c>
      <c r="W23" s="13">
        <v>68</v>
      </c>
      <c r="X23" s="14" t="s">
        <v>195</v>
      </c>
      <c r="Y23" s="60"/>
      <c r="Z23" s="60"/>
    </row>
    <row r="24" spans="1:63" s="61" customFormat="1" ht="42" customHeight="1" x14ac:dyDescent="0.3">
      <c r="A24" s="29" t="s">
        <v>199</v>
      </c>
      <c r="B24" s="111">
        <v>4</v>
      </c>
      <c r="C24" s="107" t="s">
        <v>197</v>
      </c>
      <c r="D24" s="16" t="s">
        <v>36</v>
      </c>
      <c r="E24" s="3" t="s">
        <v>198</v>
      </c>
      <c r="F24" s="3" t="s">
        <v>71</v>
      </c>
      <c r="G24" s="1">
        <v>27.5</v>
      </c>
      <c r="H24" s="2">
        <v>80</v>
      </c>
      <c r="I24" s="2">
        <v>5.5</v>
      </c>
      <c r="J24" s="6">
        <v>110254</v>
      </c>
      <c r="K24" s="28" t="s">
        <v>196</v>
      </c>
      <c r="L24" s="98">
        <v>4.4800000000000004</v>
      </c>
      <c r="M24" s="195">
        <v>1.6046</v>
      </c>
      <c r="N24" s="196">
        <v>7.19</v>
      </c>
      <c r="O24" s="31">
        <v>7.19</v>
      </c>
      <c r="P24" s="31"/>
      <c r="Q24" s="12"/>
      <c r="R24" s="77"/>
      <c r="S24" s="14">
        <v>50831</v>
      </c>
      <c r="T24" s="14" t="s">
        <v>71</v>
      </c>
      <c r="U24" s="100">
        <v>70</v>
      </c>
      <c r="V24" s="14" t="s">
        <v>194</v>
      </c>
      <c r="W24" s="13">
        <v>68</v>
      </c>
      <c r="X24" s="14" t="s">
        <v>195</v>
      </c>
      <c r="Y24" s="60"/>
      <c r="Z24" s="60"/>
    </row>
    <row r="25" spans="1:63" s="61" customFormat="1" ht="30" customHeight="1" x14ac:dyDescent="0.3">
      <c r="A25" s="97" t="s">
        <v>90</v>
      </c>
      <c r="B25" s="97">
        <v>1</v>
      </c>
      <c r="C25" s="107" t="s">
        <v>83</v>
      </c>
      <c r="D25" s="16" t="s">
        <v>62</v>
      </c>
      <c r="E25" s="3" t="s">
        <v>84</v>
      </c>
      <c r="F25" s="3" t="s">
        <v>71</v>
      </c>
      <c r="G25" s="1">
        <v>10</v>
      </c>
      <c r="H25" s="2">
        <v>62</v>
      </c>
      <c r="I25" s="2">
        <v>2.54</v>
      </c>
      <c r="J25" s="6">
        <v>100124</v>
      </c>
      <c r="K25" s="28" t="s">
        <v>85</v>
      </c>
      <c r="L25" s="98">
        <v>9.81</v>
      </c>
      <c r="M25" s="195">
        <v>1.0953999999999999</v>
      </c>
      <c r="N25" s="196">
        <v>10.75</v>
      </c>
      <c r="O25" s="31">
        <v>10.75</v>
      </c>
      <c r="P25" s="31">
        <v>34.299999999999997</v>
      </c>
      <c r="Q25" s="12" t="s">
        <v>86</v>
      </c>
      <c r="R25" s="77"/>
      <c r="S25" s="14">
        <v>700444</v>
      </c>
      <c r="T25" s="14" t="s">
        <v>71</v>
      </c>
      <c r="U25" s="100">
        <v>45.05</v>
      </c>
      <c r="V25" s="101" t="s">
        <v>87</v>
      </c>
      <c r="W25" s="13">
        <v>44</v>
      </c>
      <c r="X25" s="14" t="s">
        <v>86</v>
      </c>
      <c r="Y25" s="60"/>
      <c r="Z25" s="60"/>
    </row>
    <row r="26" spans="1:63" s="61" customFormat="1" ht="43.2" x14ac:dyDescent="0.3">
      <c r="A26" s="111" t="s">
        <v>314</v>
      </c>
      <c r="B26" s="111">
        <v>1</v>
      </c>
      <c r="C26" s="203" t="s">
        <v>305</v>
      </c>
      <c r="D26" s="120" t="s">
        <v>61</v>
      </c>
      <c r="E26" s="122">
        <v>470490</v>
      </c>
      <c r="F26" s="122" t="s">
        <v>71</v>
      </c>
      <c r="G26" s="123">
        <v>37</v>
      </c>
      <c r="H26" s="222">
        <v>293</v>
      </c>
      <c r="I26" s="222">
        <v>2.02</v>
      </c>
      <c r="J26" s="125">
        <v>100103</v>
      </c>
      <c r="K26" s="126" t="s">
        <v>306</v>
      </c>
      <c r="L26" s="198">
        <v>52.56</v>
      </c>
      <c r="M26" s="215">
        <v>0.9345</v>
      </c>
      <c r="N26" s="218">
        <v>49.12</v>
      </c>
      <c r="O26" s="223">
        <v>49.12</v>
      </c>
      <c r="P26" s="220">
        <v>93.81</v>
      </c>
      <c r="Q26" s="217" t="s">
        <v>307</v>
      </c>
      <c r="R26" s="77"/>
      <c r="S26" s="174">
        <v>470490</v>
      </c>
      <c r="T26" s="174" t="s">
        <v>71</v>
      </c>
      <c r="U26" s="225">
        <v>142.91999999999999</v>
      </c>
      <c r="V26" s="217" t="s">
        <v>307</v>
      </c>
      <c r="W26" s="176">
        <v>139.91999999999999</v>
      </c>
      <c r="X26" s="217" t="s">
        <v>307</v>
      </c>
      <c r="Y26" s="60"/>
      <c r="Z26" s="60"/>
    </row>
    <row r="27" spans="1:63" s="61" customFormat="1" ht="43.2" x14ac:dyDescent="0.3">
      <c r="A27" s="111" t="s">
        <v>314</v>
      </c>
      <c r="B27" s="111">
        <v>2</v>
      </c>
      <c r="C27" s="203" t="s">
        <v>308</v>
      </c>
      <c r="D27" s="120" t="s">
        <v>60</v>
      </c>
      <c r="E27" s="122">
        <v>470495</v>
      </c>
      <c r="F27" s="122" t="s">
        <v>71</v>
      </c>
      <c r="G27" s="123">
        <v>36</v>
      </c>
      <c r="H27" s="222">
        <v>244</v>
      </c>
      <c r="I27" s="222">
        <v>2.36</v>
      </c>
      <c r="J27" s="125">
        <v>100156</v>
      </c>
      <c r="K27" s="126" t="s">
        <v>309</v>
      </c>
      <c r="L27" s="198">
        <v>41.72</v>
      </c>
      <c r="M27" s="215">
        <v>3.1059000000000001</v>
      </c>
      <c r="N27" s="218">
        <v>129.58000000000001</v>
      </c>
      <c r="O27" s="221"/>
      <c r="P27" s="221">
        <v>60.92</v>
      </c>
      <c r="Q27" s="217" t="s">
        <v>307</v>
      </c>
      <c r="R27" s="77"/>
      <c r="S27" s="174" t="s">
        <v>310</v>
      </c>
      <c r="T27" s="174" t="s">
        <v>71</v>
      </c>
      <c r="U27" s="229">
        <v>202.24</v>
      </c>
      <c r="V27" s="217" t="s">
        <v>307</v>
      </c>
      <c r="W27" s="176">
        <v>199.24</v>
      </c>
      <c r="X27" s="217" t="s">
        <v>307</v>
      </c>
      <c r="Y27" s="60"/>
      <c r="Z27" s="60"/>
    </row>
    <row r="28" spans="1:63" s="61" customFormat="1" ht="43.2" x14ac:dyDescent="0.3">
      <c r="A28" s="111" t="s">
        <v>314</v>
      </c>
      <c r="B28" s="111">
        <v>3</v>
      </c>
      <c r="C28" s="203" t="s">
        <v>311</v>
      </c>
      <c r="D28" s="120" t="s">
        <v>63</v>
      </c>
      <c r="E28" s="122">
        <v>470505</v>
      </c>
      <c r="F28" s="122" t="s">
        <v>71</v>
      </c>
      <c r="G28" s="123">
        <v>33.5</v>
      </c>
      <c r="H28" s="222">
        <v>239</v>
      </c>
      <c r="I28" s="222">
        <v>2.23</v>
      </c>
      <c r="J28" s="125">
        <v>100193</v>
      </c>
      <c r="K28" s="126" t="s">
        <v>312</v>
      </c>
      <c r="L28" s="198">
        <v>37.03</v>
      </c>
      <c r="M28" s="215">
        <v>1.0812999999999999</v>
      </c>
      <c r="N28" s="218">
        <v>40.04</v>
      </c>
      <c r="O28" s="220"/>
      <c r="P28" s="220">
        <v>58.45</v>
      </c>
      <c r="Q28" s="217" t="s">
        <v>307</v>
      </c>
      <c r="R28" s="77"/>
      <c r="S28" s="226" t="s">
        <v>313</v>
      </c>
      <c r="T28" s="174" t="s">
        <v>71</v>
      </c>
      <c r="U28" s="225">
        <v>104.68</v>
      </c>
      <c r="V28" s="217" t="s">
        <v>307</v>
      </c>
      <c r="W28" s="176">
        <v>101.68</v>
      </c>
      <c r="X28" s="217" t="s">
        <v>307</v>
      </c>
      <c r="Y28" s="60"/>
      <c r="Z28" s="60"/>
    </row>
    <row r="29" spans="1:63" s="61" customFormat="1" ht="43.2" x14ac:dyDescent="0.3">
      <c r="A29" s="111" t="s">
        <v>314</v>
      </c>
      <c r="B29" s="111">
        <v>4</v>
      </c>
      <c r="C29" s="202" t="s">
        <v>315</v>
      </c>
      <c r="D29" s="120" t="s">
        <v>61</v>
      </c>
      <c r="E29" s="127">
        <v>471005</v>
      </c>
      <c r="F29" s="122" t="s">
        <v>71</v>
      </c>
      <c r="G29" s="224">
        <v>30</v>
      </c>
      <c r="H29" s="128">
        <v>96</v>
      </c>
      <c r="I29" s="128">
        <v>5</v>
      </c>
      <c r="J29" s="136">
        <v>100103</v>
      </c>
      <c r="K29" s="126" t="s">
        <v>306</v>
      </c>
      <c r="L29" s="198">
        <v>11.92</v>
      </c>
      <c r="M29" s="215">
        <v>0.9345</v>
      </c>
      <c r="N29" s="218">
        <v>11.14</v>
      </c>
      <c r="O29" s="223">
        <v>11.14</v>
      </c>
      <c r="P29" s="223">
        <v>114.36</v>
      </c>
      <c r="Q29" s="217" t="s">
        <v>307</v>
      </c>
      <c r="R29" s="217"/>
      <c r="S29" s="226">
        <v>471005</v>
      </c>
      <c r="T29" s="174" t="s">
        <v>71</v>
      </c>
      <c r="U29" s="230">
        <v>128.77000000000001</v>
      </c>
      <c r="V29" s="217" t="s">
        <v>307</v>
      </c>
      <c r="W29" s="230">
        <v>125.77</v>
      </c>
      <c r="X29" s="217" t="s">
        <v>307</v>
      </c>
      <c r="Y29" s="60"/>
      <c r="Z29" s="60"/>
    </row>
    <row r="30" spans="1:63" s="62" customFormat="1" ht="43.2" x14ac:dyDescent="0.3">
      <c r="A30" s="111" t="s">
        <v>314</v>
      </c>
      <c r="B30" s="111">
        <v>5</v>
      </c>
      <c r="C30" s="202" t="s">
        <v>316</v>
      </c>
      <c r="D30" s="120" t="s">
        <v>61</v>
      </c>
      <c r="E30" s="121">
        <v>471045</v>
      </c>
      <c r="F30" s="122" t="s">
        <v>71</v>
      </c>
      <c r="G30" s="139">
        <v>40.159999999999997</v>
      </c>
      <c r="H30" s="129">
        <v>253</v>
      </c>
      <c r="I30" s="128">
        <v>2.54</v>
      </c>
      <c r="J30" s="136">
        <v>100103</v>
      </c>
      <c r="K30" s="126" t="s">
        <v>306</v>
      </c>
      <c r="L30" s="198">
        <v>45.46</v>
      </c>
      <c r="M30" s="215">
        <v>0.9345</v>
      </c>
      <c r="N30" s="218">
        <v>42.48</v>
      </c>
      <c r="O30" s="223">
        <v>42.48</v>
      </c>
      <c r="P30" s="220">
        <v>116.82</v>
      </c>
      <c r="Q30" s="217" t="s">
        <v>307</v>
      </c>
      <c r="R30" s="217"/>
      <c r="S30" s="226">
        <v>471045</v>
      </c>
      <c r="T30" s="174" t="s">
        <v>71</v>
      </c>
      <c r="U30" s="225">
        <v>164.06</v>
      </c>
      <c r="V30" s="217" t="s">
        <v>307</v>
      </c>
      <c r="W30" s="176">
        <v>161.06</v>
      </c>
      <c r="X30" s="217" t="s">
        <v>307</v>
      </c>
      <c r="Y30" s="60"/>
      <c r="Z30" s="60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</row>
    <row r="31" spans="1:63" s="62" customFormat="1" ht="43.2" x14ac:dyDescent="0.3">
      <c r="A31" s="97" t="s">
        <v>157</v>
      </c>
      <c r="B31" s="97">
        <v>1</v>
      </c>
      <c r="C31" s="107" t="s">
        <v>141</v>
      </c>
      <c r="D31" s="16" t="s">
        <v>55</v>
      </c>
      <c r="E31" s="3" t="s">
        <v>142</v>
      </c>
      <c r="F31" s="3" t="s">
        <v>71</v>
      </c>
      <c r="G31" s="1">
        <v>23.4</v>
      </c>
      <c r="H31" s="2">
        <v>96</v>
      </c>
      <c r="I31" s="2">
        <v>3.9</v>
      </c>
      <c r="J31" s="6">
        <v>110242</v>
      </c>
      <c r="K31" s="28" t="s">
        <v>143</v>
      </c>
      <c r="L31" s="98">
        <v>12</v>
      </c>
      <c r="M31" s="195">
        <v>1.6046</v>
      </c>
      <c r="N31" s="196">
        <v>19.260000000000002</v>
      </c>
      <c r="O31" s="99">
        <v>19.260000000000002</v>
      </c>
      <c r="P31" s="31">
        <v>56.66</v>
      </c>
      <c r="Q31" s="106" t="s">
        <v>144</v>
      </c>
      <c r="R31" s="77"/>
      <c r="S31" s="3" t="s">
        <v>142</v>
      </c>
      <c r="T31" s="14" t="s">
        <v>71</v>
      </c>
      <c r="U31" s="100">
        <v>75.92</v>
      </c>
      <c r="V31" s="14" t="s">
        <v>144</v>
      </c>
      <c r="W31" s="100">
        <v>75.92</v>
      </c>
      <c r="X31" s="17" t="s">
        <v>145</v>
      </c>
      <c r="Y31" s="60"/>
      <c r="Z31" s="60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</row>
    <row r="32" spans="1:63" s="62" customFormat="1" ht="43.2" x14ac:dyDescent="0.3">
      <c r="A32" s="97" t="s">
        <v>157</v>
      </c>
      <c r="B32" s="97">
        <v>2</v>
      </c>
      <c r="C32" s="107" t="s">
        <v>146</v>
      </c>
      <c r="D32" s="16" t="s">
        <v>55</v>
      </c>
      <c r="E32" s="3" t="s">
        <v>147</v>
      </c>
      <c r="F32" s="3" t="s">
        <v>93</v>
      </c>
      <c r="G32" s="1">
        <v>23.4</v>
      </c>
      <c r="H32" s="2">
        <v>96</v>
      </c>
      <c r="I32" s="2">
        <v>3.9</v>
      </c>
      <c r="J32" s="6">
        <v>110242</v>
      </c>
      <c r="K32" s="28" t="s">
        <v>143</v>
      </c>
      <c r="L32" s="98">
        <v>12</v>
      </c>
      <c r="M32" s="195">
        <v>1.6046</v>
      </c>
      <c r="N32" s="196">
        <v>19.260000000000002</v>
      </c>
      <c r="O32" s="99">
        <v>19.260000000000002</v>
      </c>
      <c r="P32" s="31">
        <v>60.5</v>
      </c>
      <c r="Q32" s="106" t="s">
        <v>144</v>
      </c>
      <c r="R32" s="77"/>
      <c r="S32" s="3" t="s">
        <v>147</v>
      </c>
      <c r="T32" s="14" t="s">
        <v>71</v>
      </c>
      <c r="U32" s="100">
        <v>79.760000000000005</v>
      </c>
      <c r="V32" s="14" t="s">
        <v>144</v>
      </c>
      <c r="W32" s="100">
        <v>79.760000000000005</v>
      </c>
      <c r="X32" s="17" t="s">
        <v>145</v>
      </c>
      <c r="Y32" s="60"/>
      <c r="Z32" s="60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</row>
    <row r="33" spans="1:63" s="62" customFormat="1" ht="43.2" x14ac:dyDescent="0.3">
      <c r="A33" s="97" t="s">
        <v>157</v>
      </c>
      <c r="B33" s="29">
        <v>3</v>
      </c>
      <c r="C33" s="107" t="s">
        <v>148</v>
      </c>
      <c r="D33" s="16" t="s">
        <v>37</v>
      </c>
      <c r="E33" s="3" t="s">
        <v>149</v>
      </c>
      <c r="F33" s="3" t="s">
        <v>71</v>
      </c>
      <c r="G33" s="1">
        <v>20</v>
      </c>
      <c r="H33" s="2">
        <v>160</v>
      </c>
      <c r="I33" s="2">
        <v>2</v>
      </c>
      <c r="J33" s="6">
        <v>110242</v>
      </c>
      <c r="K33" s="28" t="s">
        <v>143</v>
      </c>
      <c r="L33" s="98">
        <v>5</v>
      </c>
      <c r="M33" s="195">
        <v>1.6046</v>
      </c>
      <c r="N33" s="196">
        <v>8.02</v>
      </c>
      <c r="O33" s="99">
        <v>8.02</v>
      </c>
      <c r="P33" s="31">
        <v>62.4</v>
      </c>
      <c r="Q33" s="106" t="s">
        <v>144</v>
      </c>
      <c r="R33" s="77"/>
      <c r="S33" s="3" t="s">
        <v>149</v>
      </c>
      <c r="T33" s="14" t="s">
        <v>71</v>
      </c>
      <c r="U33" s="100">
        <v>70.42</v>
      </c>
      <c r="V33" s="14" t="s">
        <v>144</v>
      </c>
      <c r="W33" s="100">
        <v>70.42</v>
      </c>
      <c r="X33" s="17" t="s">
        <v>145</v>
      </c>
      <c r="Y33" s="60"/>
      <c r="Z33" s="60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</row>
    <row r="34" spans="1:63" s="64" customFormat="1" ht="43.2" x14ac:dyDescent="0.3">
      <c r="A34" s="97" t="s">
        <v>157</v>
      </c>
      <c r="B34" s="29">
        <v>4</v>
      </c>
      <c r="C34" s="107" t="s">
        <v>150</v>
      </c>
      <c r="D34" s="16" t="s">
        <v>37</v>
      </c>
      <c r="E34" s="3" t="s">
        <v>151</v>
      </c>
      <c r="F34" s="3" t="s">
        <v>93</v>
      </c>
      <c r="G34" s="1">
        <v>20</v>
      </c>
      <c r="H34" s="2">
        <v>160</v>
      </c>
      <c r="I34" s="2">
        <v>2</v>
      </c>
      <c r="J34" s="6">
        <v>110242</v>
      </c>
      <c r="K34" s="28" t="s">
        <v>143</v>
      </c>
      <c r="L34" s="98">
        <v>5</v>
      </c>
      <c r="M34" s="195">
        <v>1.6046</v>
      </c>
      <c r="N34" s="196">
        <v>8.02</v>
      </c>
      <c r="O34" s="99">
        <v>8.02</v>
      </c>
      <c r="P34" s="31">
        <v>65.599999999999994</v>
      </c>
      <c r="Q34" s="106" t="s">
        <v>144</v>
      </c>
      <c r="R34" s="77"/>
      <c r="S34" s="11" t="s">
        <v>151</v>
      </c>
      <c r="T34" s="14" t="s">
        <v>71</v>
      </c>
      <c r="U34" s="100">
        <v>73.62</v>
      </c>
      <c r="V34" s="14" t="s">
        <v>144</v>
      </c>
      <c r="W34" s="100">
        <v>73.62</v>
      </c>
      <c r="X34" s="17" t="s">
        <v>145</v>
      </c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</row>
    <row r="35" spans="1:63" s="64" customFormat="1" ht="43.2" x14ac:dyDescent="0.3">
      <c r="A35" s="97" t="s">
        <v>157</v>
      </c>
      <c r="B35" s="29">
        <v>5</v>
      </c>
      <c r="C35" s="107" t="s">
        <v>152</v>
      </c>
      <c r="D35" s="16" t="s">
        <v>39</v>
      </c>
      <c r="E35" s="3" t="s">
        <v>153</v>
      </c>
      <c r="F35" s="3" t="s">
        <v>71</v>
      </c>
      <c r="G35" s="1">
        <v>18.84</v>
      </c>
      <c r="H35" s="2">
        <v>30</v>
      </c>
      <c r="I35" s="2">
        <v>10.050000000000001</v>
      </c>
      <c r="J35" s="6">
        <v>110242</v>
      </c>
      <c r="K35" s="28" t="s">
        <v>143</v>
      </c>
      <c r="L35" s="98">
        <v>1.43</v>
      </c>
      <c r="M35" s="195">
        <v>1.6046</v>
      </c>
      <c r="N35" s="196">
        <v>2.29</v>
      </c>
      <c r="O35" s="99">
        <v>2.29</v>
      </c>
      <c r="P35" s="31">
        <v>63</v>
      </c>
      <c r="Q35" s="106" t="s">
        <v>154</v>
      </c>
      <c r="R35" s="77"/>
      <c r="S35" s="11" t="s">
        <v>153</v>
      </c>
      <c r="T35" s="14" t="s">
        <v>71</v>
      </c>
      <c r="U35" s="100">
        <v>65.290000000000006</v>
      </c>
      <c r="V35" s="106" t="s">
        <v>154</v>
      </c>
      <c r="W35" s="100">
        <v>65.290000000000006</v>
      </c>
      <c r="X35" s="106" t="s">
        <v>154</v>
      </c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</row>
    <row r="36" spans="1:63" s="64" customFormat="1" ht="43.2" x14ac:dyDescent="0.3">
      <c r="A36" s="97" t="s">
        <v>157</v>
      </c>
      <c r="B36" s="29">
        <v>6</v>
      </c>
      <c r="C36" s="107" t="s">
        <v>155</v>
      </c>
      <c r="D36" s="16" t="s">
        <v>39</v>
      </c>
      <c r="E36" s="3" t="s">
        <v>156</v>
      </c>
      <c r="F36" s="3" t="s">
        <v>93</v>
      </c>
      <c r="G36" s="1">
        <v>24.86</v>
      </c>
      <c r="H36" s="2">
        <v>30</v>
      </c>
      <c r="I36" s="2">
        <v>13.26</v>
      </c>
      <c r="J36" s="6">
        <v>110242</v>
      </c>
      <c r="K36" s="28" t="s">
        <v>143</v>
      </c>
      <c r="L36" s="98">
        <v>1.43</v>
      </c>
      <c r="M36" s="195">
        <v>1.6046</v>
      </c>
      <c r="N36" s="196">
        <v>2.29</v>
      </c>
      <c r="O36" s="99">
        <v>2.29</v>
      </c>
      <c r="P36" s="31">
        <v>60</v>
      </c>
      <c r="Q36" s="106" t="s">
        <v>154</v>
      </c>
      <c r="R36" s="77"/>
      <c r="S36" s="11" t="s">
        <v>156</v>
      </c>
      <c r="T36" s="14" t="s">
        <v>71</v>
      </c>
      <c r="U36" s="100">
        <v>62.29</v>
      </c>
      <c r="V36" s="106" t="s">
        <v>154</v>
      </c>
      <c r="W36" s="100">
        <v>62.29</v>
      </c>
      <c r="X36" s="106" t="s">
        <v>154</v>
      </c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</row>
    <row r="37" spans="1:63" s="64" customFormat="1" x14ac:dyDescent="0.3">
      <c r="A37" s="112" t="s">
        <v>378</v>
      </c>
      <c r="B37" s="112">
        <v>1</v>
      </c>
      <c r="C37" s="205" t="s">
        <v>379</v>
      </c>
      <c r="D37" s="16" t="s">
        <v>40</v>
      </c>
      <c r="E37" s="3" t="s">
        <v>383</v>
      </c>
      <c r="F37" s="3" t="s">
        <v>71</v>
      </c>
      <c r="G37" s="2">
        <v>10</v>
      </c>
      <c r="H37" s="2">
        <v>160</v>
      </c>
      <c r="I37" s="2">
        <v>1</v>
      </c>
      <c r="J37" s="6">
        <v>110253</v>
      </c>
      <c r="K37" s="16" t="s">
        <v>387</v>
      </c>
      <c r="L37" s="5">
        <v>6.71</v>
      </c>
      <c r="M37" s="195">
        <v>1.6046</v>
      </c>
      <c r="N37" s="196">
        <v>10.76</v>
      </c>
      <c r="O37" s="189">
        <v>10.76</v>
      </c>
      <c r="P37" s="189"/>
      <c r="Q37" s="190"/>
      <c r="R37" s="77"/>
      <c r="S37" s="11" t="s">
        <v>383</v>
      </c>
      <c r="T37" s="191" t="s">
        <v>71</v>
      </c>
      <c r="U37" s="192">
        <v>43.21</v>
      </c>
      <c r="V37" s="191" t="s">
        <v>388</v>
      </c>
      <c r="W37" s="192">
        <v>40</v>
      </c>
      <c r="X37" s="191" t="s">
        <v>389</v>
      </c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</row>
    <row r="38" spans="1:63" s="64" customFormat="1" x14ac:dyDescent="0.3">
      <c r="A38" s="112" t="s">
        <v>378</v>
      </c>
      <c r="B38" s="112">
        <v>2</v>
      </c>
      <c r="C38" s="205" t="s">
        <v>380</v>
      </c>
      <c r="D38" s="16" t="s">
        <v>40</v>
      </c>
      <c r="E38" s="3" t="s">
        <v>384</v>
      </c>
      <c r="F38" s="3" t="s">
        <v>71</v>
      </c>
      <c r="G38" s="2">
        <v>10.5</v>
      </c>
      <c r="H38" s="2">
        <v>84</v>
      </c>
      <c r="I38" s="2">
        <v>2</v>
      </c>
      <c r="J38" s="6">
        <v>110253</v>
      </c>
      <c r="K38" s="16" t="s">
        <v>387</v>
      </c>
      <c r="L38" s="5">
        <v>6.71</v>
      </c>
      <c r="M38" s="195">
        <v>1.6046</v>
      </c>
      <c r="N38" s="196">
        <v>10.76</v>
      </c>
      <c r="O38" s="189">
        <v>10.76</v>
      </c>
      <c r="P38" s="189"/>
      <c r="Q38" s="190"/>
      <c r="R38" s="77"/>
      <c r="S38" s="11" t="s">
        <v>384</v>
      </c>
      <c r="T38" s="191" t="s">
        <v>71</v>
      </c>
      <c r="U38" s="192">
        <v>38.64</v>
      </c>
      <c r="V38" s="191" t="s">
        <v>388</v>
      </c>
      <c r="W38" s="192">
        <v>35.28</v>
      </c>
      <c r="X38" s="191" t="s">
        <v>389</v>
      </c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</row>
    <row r="39" spans="1:63" s="64" customFormat="1" x14ac:dyDescent="0.3">
      <c r="A39" s="112" t="s">
        <v>378</v>
      </c>
      <c r="B39" s="112">
        <v>3</v>
      </c>
      <c r="C39" s="205" t="s">
        <v>381</v>
      </c>
      <c r="D39" s="16" t="s">
        <v>40</v>
      </c>
      <c r="E39" s="3" t="s">
        <v>385</v>
      </c>
      <c r="F39" s="3" t="s">
        <v>71</v>
      </c>
      <c r="G39" s="2">
        <v>10</v>
      </c>
      <c r="H39" s="2">
        <v>160</v>
      </c>
      <c r="I39" s="2">
        <v>1</v>
      </c>
      <c r="J39" s="6">
        <v>110253</v>
      </c>
      <c r="K39" s="16" t="s">
        <v>387</v>
      </c>
      <c r="L39" s="5">
        <v>6.71</v>
      </c>
      <c r="M39" s="195">
        <v>1.6046</v>
      </c>
      <c r="N39" s="196">
        <v>10.76</v>
      </c>
      <c r="O39" s="189">
        <v>10.76</v>
      </c>
      <c r="P39" s="189"/>
      <c r="Q39" s="190"/>
      <c r="R39" s="77"/>
      <c r="S39" s="11" t="s">
        <v>385</v>
      </c>
      <c r="T39" s="191" t="s">
        <v>71</v>
      </c>
      <c r="U39" s="192">
        <v>43.21</v>
      </c>
      <c r="V39" s="191" t="s">
        <v>388</v>
      </c>
      <c r="W39" s="192">
        <v>40</v>
      </c>
      <c r="X39" s="191" t="s">
        <v>389</v>
      </c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3"/>
      <c r="BJ39" s="63"/>
      <c r="BK39" s="63"/>
    </row>
    <row r="40" spans="1:63" s="64" customFormat="1" x14ac:dyDescent="0.3">
      <c r="A40" s="112" t="s">
        <v>378</v>
      </c>
      <c r="B40" s="112">
        <v>4</v>
      </c>
      <c r="C40" s="205" t="s">
        <v>382</v>
      </c>
      <c r="D40" s="16" t="s">
        <v>40</v>
      </c>
      <c r="E40" s="3" t="s">
        <v>386</v>
      </c>
      <c r="F40" s="3" t="s">
        <v>71</v>
      </c>
      <c r="G40" s="2">
        <v>10.5</v>
      </c>
      <c r="H40" s="2">
        <v>84</v>
      </c>
      <c r="I40" s="2">
        <v>2</v>
      </c>
      <c r="J40" s="6">
        <v>110253</v>
      </c>
      <c r="K40" s="16" t="s">
        <v>387</v>
      </c>
      <c r="L40" s="5">
        <v>6.71</v>
      </c>
      <c r="M40" s="195">
        <v>1.6046</v>
      </c>
      <c r="N40" s="196">
        <v>10.76</v>
      </c>
      <c r="O40" s="189">
        <v>10.76</v>
      </c>
      <c r="P40" s="189"/>
      <c r="Q40" s="190"/>
      <c r="R40" s="77"/>
      <c r="S40" s="11" t="s">
        <v>386</v>
      </c>
      <c r="T40" s="191" t="s">
        <v>71</v>
      </c>
      <c r="U40" s="192">
        <v>38.64</v>
      </c>
      <c r="V40" s="191" t="s">
        <v>388</v>
      </c>
      <c r="W40" s="192">
        <v>35.28</v>
      </c>
      <c r="X40" s="191" t="s">
        <v>389</v>
      </c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</row>
    <row r="41" spans="1:63" s="64" customFormat="1" ht="32.4" customHeight="1" x14ac:dyDescent="0.3">
      <c r="A41" s="29" t="s">
        <v>125</v>
      </c>
      <c r="B41" s="97">
        <v>1</v>
      </c>
      <c r="C41" s="205" t="s">
        <v>103</v>
      </c>
      <c r="D41" s="16" t="s">
        <v>62</v>
      </c>
      <c r="E41" s="3" t="s">
        <v>104</v>
      </c>
      <c r="F41" s="3" t="s">
        <v>71</v>
      </c>
      <c r="G41" s="1">
        <v>30</v>
      </c>
      <c r="H41" s="2">
        <v>400</v>
      </c>
      <c r="I41" s="2">
        <v>1.2</v>
      </c>
      <c r="J41" s="6">
        <v>100124</v>
      </c>
      <c r="K41" s="28" t="s">
        <v>105</v>
      </c>
      <c r="L41" s="212">
        <v>31.76</v>
      </c>
      <c r="M41" s="195">
        <v>1.0953999999999999</v>
      </c>
      <c r="N41" s="195">
        <v>34.79</v>
      </c>
      <c r="O41" s="31">
        <v>37.5</v>
      </c>
      <c r="P41" s="213">
        <v>183.6</v>
      </c>
      <c r="Q41" s="12" t="s">
        <v>106</v>
      </c>
      <c r="R41" s="77"/>
      <c r="S41" s="214" t="s">
        <v>107</v>
      </c>
      <c r="T41" s="11" t="s">
        <v>71</v>
      </c>
      <c r="U41" s="213">
        <v>221.1</v>
      </c>
      <c r="V41" s="12" t="s">
        <v>106</v>
      </c>
      <c r="W41" s="13">
        <v>221.1</v>
      </c>
      <c r="X41" s="12" t="s">
        <v>106</v>
      </c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</row>
    <row r="42" spans="1:63" s="64" customFormat="1" ht="28.8" x14ac:dyDescent="0.3">
      <c r="A42" s="29" t="s">
        <v>125</v>
      </c>
      <c r="B42" s="97">
        <v>2</v>
      </c>
      <c r="C42" s="107" t="s">
        <v>108</v>
      </c>
      <c r="D42" s="16" t="s">
        <v>62</v>
      </c>
      <c r="E42" s="3" t="s">
        <v>109</v>
      </c>
      <c r="F42" s="3" t="s">
        <v>71</v>
      </c>
      <c r="G42" s="1">
        <v>18</v>
      </c>
      <c r="H42" s="2">
        <v>96</v>
      </c>
      <c r="I42" s="2">
        <v>3</v>
      </c>
      <c r="J42" s="6">
        <v>100883</v>
      </c>
      <c r="K42" s="28" t="s">
        <v>110</v>
      </c>
      <c r="L42" s="212">
        <v>14.28</v>
      </c>
      <c r="M42" s="195">
        <v>1.3552</v>
      </c>
      <c r="N42" s="195">
        <v>19.350000000000001</v>
      </c>
      <c r="O42" s="31">
        <v>19.440000000000001</v>
      </c>
      <c r="P42" s="213">
        <v>33.659999999999997</v>
      </c>
      <c r="Q42" s="12" t="s">
        <v>106</v>
      </c>
      <c r="R42" s="77"/>
      <c r="S42" s="214" t="s">
        <v>109</v>
      </c>
      <c r="T42" s="11" t="s">
        <v>71</v>
      </c>
      <c r="U42" s="213">
        <v>53.1</v>
      </c>
      <c r="V42" s="12" t="s">
        <v>106</v>
      </c>
      <c r="W42" s="13">
        <v>53.1</v>
      </c>
      <c r="X42" s="12" t="s">
        <v>106</v>
      </c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</row>
    <row r="43" spans="1:63" s="64" customFormat="1" ht="57.6" x14ac:dyDescent="0.3">
      <c r="A43" s="29" t="s">
        <v>125</v>
      </c>
      <c r="B43" s="97">
        <v>3</v>
      </c>
      <c r="C43" s="206" t="s">
        <v>111</v>
      </c>
      <c r="D43" s="16" t="s">
        <v>62</v>
      </c>
      <c r="E43" s="30" t="s">
        <v>112</v>
      </c>
      <c r="F43" s="3" t="s">
        <v>71</v>
      </c>
      <c r="G43" s="104">
        <v>28</v>
      </c>
      <c r="H43" s="105">
        <v>131</v>
      </c>
      <c r="I43" s="105">
        <v>3.4</v>
      </c>
      <c r="J43" s="6">
        <v>100124</v>
      </c>
      <c r="K43" s="28" t="s">
        <v>105</v>
      </c>
      <c r="L43" s="212">
        <v>12.69</v>
      </c>
      <c r="M43" s="195">
        <v>1.0953999999999999</v>
      </c>
      <c r="N43" s="195">
        <v>13.9</v>
      </c>
      <c r="O43" s="31">
        <v>17.36</v>
      </c>
      <c r="P43" s="213">
        <v>41.16</v>
      </c>
      <c r="Q43" s="12" t="s">
        <v>106</v>
      </c>
      <c r="R43" s="77"/>
      <c r="S43" s="214" t="s">
        <v>112</v>
      </c>
      <c r="T43" s="11" t="s">
        <v>71</v>
      </c>
      <c r="U43" s="213">
        <v>58.52</v>
      </c>
      <c r="V43" s="12" t="s">
        <v>106</v>
      </c>
      <c r="W43" s="13">
        <v>58.52</v>
      </c>
      <c r="X43" s="12" t="s">
        <v>106</v>
      </c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3"/>
      <c r="BH43" s="63"/>
      <c r="BI43" s="63"/>
      <c r="BJ43" s="63"/>
      <c r="BK43" s="63"/>
    </row>
    <row r="44" spans="1:63" s="64" customFormat="1" ht="28.8" x14ac:dyDescent="0.3">
      <c r="A44" s="29" t="s">
        <v>125</v>
      </c>
      <c r="B44" s="97">
        <v>4</v>
      </c>
      <c r="C44" s="206" t="s">
        <v>113</v>
      </c>
      <c r="D44" s="16" t="s">
        <v>62</v>
      </c>
      <c r="E44" s="29">
        <v>611818</v>
      </c>
      <c r="F44" s="3" t="s">
        <v>71</v>
      </c>
      <c r="G44" s="104">
        <v>20</v>
      </c>
      <c r="H44" s="2">
        <v>128</v>
      </c>
      <c r="I44" s="2">
        <v>2.5</v>
      </c>
      <c r="J44" s="6">
        <v>100124</v>
      </c>
      <c r="K44" s="28" t="s">
        <v>105</v>
      </c>
      <c r="L44" s="212">
        <v>14.04</v>
      </c>
      <c r="M44" s="195">
        <v>1.0953999999999999</v>
      </c>
      <c r="N44" s="195">
        <v>15.38</v>
      </c>
      <c r="O44" s="31">
        <v>15.4</v>
      </c>
      <c r="P44" s="213">
        <v>51</v>
      </c>
      <c r="Q44" s="12" t="s">
        <v>106</v>
      </c>
      <c r="R44" s="77"/>
      <c r="S44" s="214" t="s">
        <v>114</v>
      </c>
      <c r="T44" s="11" t="s">
        <v>71</v>
      </c>
      <c r="U44" s="213">
        <v>66.400000000000006</v>
      </c>
      <c r="V44" s="12" t="s">
        <v>106</v>
      </c>
      <c r="W44" s="13">
        <v>66.400000000000006</v>
      </c>
      <c r="X44" s="12" t="s">
        <v>106</v>
      </c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3"/>
      <c r="BJ44" s="63"/>
      <c r="BK44" s="63"/>
    </row>
    <row r="45" spans="1:63" s="64" customFormat="1" x14ac:dyDescent="0.3">
      <c r="A45" s="29" t="s">
        <v>125</v>
      </c>
      <c r="B45" s="97">
        <v>5</v>
      </c>
      <c r="C45" s="206" t="s">
        <v>115</v>
      </c>
      <c r="D45" s="16" t="s">
        <v>62</v>
      </c>
      <c r="E45" s="29">
        <v>613620</v>
      </c>
      <c r="F45" s="3" t="s">
        <v>71</v>
      </c>
      <c r="G45" s="104">
        <v>18.75</v>
      </c>
      <c r="H45" s="2">
        <v>100</v>
      </c>
      <c r="I45" s="2">
        <v>3</v>
      </c>
      <c r="J45" s="6">
        <v>100124</v>
      </c>
      <c r="K45" s="28" t="s">
        <v>105</v>
      </c>
      <c r="L45" s="212">
        <v>17.88</v>
      </c>
      <c r="M45" s="195">
        <v>1.0953999999999999</v>
      </c>
      <c r="N45" s="195">
        <v>19.59</v>
      </c>
      <c r="O45" s="31">
        <v>20.059999999999999</v>
      </c>
      <c r="P45" s="213">
        <v>37.69</v>
      </c>
      <c r="Q45" s="12" t="s">
        <v>106</v>
      </c>
      <c r="R45" s="77"/>
      <c r="S45" s="214" t="s">
        <v>116</v>
      </c>
      <c r="T45" s="11" t="s">
        <v>71</v>
      </c>
      <c r="U45" s="213">
        <v>57.75</v>
      </c>
      <c r="V45" s="12" t="s">
        <v>106</v>
      </c>
      <c r="W45" s="13">
        <v>57.75</v>
      </c>
      <c r="X45" s="12" t="s">
        <v>106</v>
      </c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63"/>
      <c r="BE45" s="63"/>
      <c r="BF45" s="63"/>
      <c r="BG45" s="63"/>
      <c r="BH45" s="63"/>
      <c r="BI45" s="63"/>
      <c r="BJ45" s="63"/>
      <c r="BK45" s="63"/>
    </row>
    <row r="46" spans="1:63" s="64" customFormat="1" ht="28.8" x14ac:dyDescent="0.3">
      <c r="A46" s="29" t="s">
        <v>125</v>
      </c>
      <c r="B46" s="97">
        <v>6</v>
      </c>
      <c r="C46" s="206" t="s">
        <v>117</v>
      </c>
      <c r="D46" s="16" t="s">
        <v>62</v>
      </c>
      <c r="E46" s="29">
        <v>613835</v>
      </c>
      <c r="F46" s="3" t="s">
        <v>71</v>
      </c>
      <c r="G46" s="104">
        <v>10.02</v>
      </c>
      <c r="H46" s="2">
        <v>137</v>
      </c>
      <c r="I46" s="2">
        <v>1.17</v>
      </c>
      <c r="J46" s="6">
        <v>100883</v>
      </c>
      <c r="K46" s="28" t="s">
        <v>110</v>
      </c>
      <c r="L46" s="212">
        <v>8.61</v>
      </c>
      <c r="M46" s="195">
        <v>1.3552</v>
      </c>
      <c r="N46" s="195">
        <v>11.67</v>
      </c>
      <c r="O46" s="31">
        <v>11.72</v>
      </c>
      <c r="P46" s="213">
        <v>23.35</v>
      </c>
      <c r="Q46" s="12" t="s">
        <v>106</v>
      </c>
      <c r="R46" s="77"/>
      <c r="S46" s="214" t="s">
        <v>118</v>
      </c>
      <c r="T46" s="11" t="s">
        <v>71</v>
      </c>
      <c r="U46" s="213">
        <v>35.07</v>
      </c>
      <c r="V46" s="12" t="s">
        <v>106</v>
      </c>
      <c r="W46" s="13">
        <v>35.07</v>
      </c>
      <c r="X46" s="12" t="s">
        <v>106</v>
      </c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63"/>
      <c r="BH46" s="63"/>
      <c r="BI46" s="63"/>
      <c r="BJ46" s="63"/>
      <c r="BK46" s="63"/>
    </row>
    <row r="47" spans="1:63" s="64" customFormat="1" ht="28.8" x14ac:dyDescent="0.3">
      <c r="A47" s="29" t="s">
        <v>125</v>
      </c>
      <c r="B47" s="97">
        <v>7</v>
      </c>
      <c r="C47" s="107" t="s">
        <v>119</v>
      </c>
      <c r="D47" s="16" t="s">
        <v>62</v>
      </c>
      <c r="E47" s="3" t="s">
        <v>120</v>
      </c>
      <c r="F47" s="3" t="s">
        <v>71</v>
      </c>
      <c r="G47" s="1">
        <v>10.25</v>
      </c>
      <c r="H47" s="2">
        <v>66</v>
      </c>
      <c r="I47" s="2">
        <v>2.4500000000000002</v>
      </c>
      <c r="J47" s="6">
        <v>100124</v>
      </c>
      <c r="K47" s="28" t="s">
        <v>105</v>
      </c>
      <c r="L47" s="212">
        <v>10.66</v>
      </c>
      <c r="M47" s="195">
        <v>1.0953999999999999</v>
      </c>
      <c r="N47" s="195">
        <v>11.68</v>
      </c>
      <c r="O47" s="31">
        <v>11.79</v>
      </c>
      <c r="P47" s="213">
        <v>23.06</v>
      </c>
      <c r="Q47" s="12" t="s">
        <v>106</v>
      </c>
      <c r="R47" s="77"/>
      <c r="S47" s="214" t="s">
        <v>120</v>
      </c>
      <c r="T47" s="11" t="s">
        <v>71</v>
      </c>
      <c r="U47" s="213">
        <v>34.85</v>
      </c>
      <c r="V47" s="12" t="s">
        <v>106</v>
      </c>
      <c r="W47" s="13">
        <v>34.85</v>
      </c>
      <c r="X47" s="12" t="s">
        <v>106</v>
      </c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3"/>
      <c r="BH47" s="63"/>
      <c r="BI47" s="63"/>
      <c r="BJ47" s="63"/>
      <c r="BK47" s="63"/>
    </row>
    <row r="48" spans="1:63" s="64" customFormat="1" ht="28.8" x14ac:dyDescent="0.3">
      <c r="A48" s="29" t="s">
        <v>125</v>
      </c>
      <c r="B48" s="97">
        <v>8</v>
      </c>
      <c r="C48" s="107" t="s">
        <v>121</v>
      </c>
      <c r="D48" s="16" t="s">
        <v>62</v>
      </c>
      <c r="E48" s="3" t="s">
        <v>122</v>
      </c>
      <c r="F48" s="3" t="s">
        <v>71</v>
      </c>
      <c r="G48" s="1">
        <v>10.25</v>
      </c>
      <c r="H48" s="2">
        <v>53</v>
      </c>
      <c r="I48" s="2">
        <v>3.06</v>
      </c>
      <c r="J48" s="6">
        <v>100124</v>
      </c>
      <c r="K48" s="28" t="s">
        <v>105</v>
      </c>
      <c r="L48" s="212">
        <v>8.81</v>
      </c>
      <c r="M48" s="195">
        <v>1.0953999999999999</v>
      </c>
      <c r="N48" s="195">
        <v>9.65</v>
      </c>
      <c r="O48" s="31">
        <v>9.94</v>
      </c>
      <c r="P48" s="213">
        <v>26.14</v>
      </c>
      <c r="Q48" s="12" t="s">
        <v>106</v>
      </c>
      <c r="R48" s="77"/>
      <c r="S48" s="214" t="s">
        <v>122</v>
      </c>
      <c r="T48" s="11" t="s">
        <v>71</v>
      </c>
      <c r="U48" s="213">
        <v>36.08</v>
      </c>
      <c r="V48" s="12" t="s">
        <v>106</v>
      </c>
      <c r="W48" s="13">
        <v>36.08</v>
      </c>
      <c r="X48" s="12" t="s">
        <v>106</v>
      </c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63"/>
      <c r="BB48" s="63"/>
      <c r="BC48" s="63"/>
      <c r="BD48" s="63"/>
      <c r="BE48" s="63"/>
      <c r="BF48" s="63"/>
      <c r="BG48" s="63"/>
      <c r="BH48" s="63"/>
      <c r="BI48" s="63"/>
      <c r="BJ48" s="63"/>
      <c r="BK48" s="63"/>
    </row>
    <row r="49" spans="1:233" s="64" customFormat="1" ht="28.8" x14ac:dyDescent="0.3">
      <c r="A49" s="29" t="s">
        <v>125</v>
      </c>
      <c r="B49" s="97">
        <v>9</v>
      </c>
      <c r="C49" s="206" t="s">
        <v>123</v>
      </c>
      <c r="D49" s="16" t="s">
        <v>62</v>
      </c>
      <c r="E49" s="29">
        <v>616920</v>
      </c>
      <c r="F49" s="3" t="s">
        <v>71</v>
      </c>
      <c r="G49" s="104">
        <v>20</v>
      </c>
      <c r="H49" s="2">
        <v>133</v>
      </c>
      <c r="I49" s="2">
        <v>2.39</v>
      </c>
      <c r="J49" s="6">
        <v>100124</v>
      </c>
      <c r="K49" s="28" t="s">
        <v>105</v>
      </c>
      <c r="L49" s="212">
        <v>19.38</v>
      </c>
      <c r="M49" s="195">
        <v>1.0953999999999999</v>
      </c>
      <c r="N49" s="195">
        <v>21.23</v>
      </c>
      <c r="O49" s="31">
        <v>23</v>
      </c>
      <c r="P49" s="213">
        <v>62</v>
      </c>
      <c r="Q49" s="12" t="s">
        <v>106</v>
      </c>
      <c r="R49" s="77"/>
      <c r="S49" s="214" t="s">
        <v>124</v>
      </c>
      <c r="T49" s="11" t="s">
        <v>71</v>
      </c>
      <c r="U49" s="213">
        <v>85</v>
      </c>
      <c r="V49" s="12" t="s">
        <v>106</v>
      </c>
      <c r="W49" s="13">
        <v>85</v>
      </c>
      <c r="X49" s="12" t="s">
        <v>106</v>
      </c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5"/>
      <c r="AL49" s="65"/>
      <c r="AM49" s="65"/>
      <c r="AN49" s="65"/>
      <c r="AO49" s="65"/>
      <c r="AP49" s="65"/>
      <c r="AQ49" s="65"/>
      <c r="AR49" s="65"/>
      <c r="AS49" s="65"/>
      <c r="AT49" s="65"/>
      <c r="AU49" s="65"/>
      <c r="AV49" s="65"/>
      <c r="AW49" s="65"/>
      <c r="AX49" s="65"/>
      <c r="AY49" s="65"/>
      <c r="AZ49" s="65"/>
      <c r="BA49" s="65"/>
      <c r="BB49" s="65"/>
      <c r="BC49" s="65"/>
      <c r="BD49" s="65"/>
      <c r="BE49" s="65"/>
      <c r="BF49" s="65"/>
      <c r="BG49" s="65"/>
      <c r="BH49" s="65"/>
      <c r="BI49" s="65"/>
      <c r="BJ49" s="65"/>
      <c r="BK49" s="65"/>
      <c r="BL49" s="66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6"/>
      <c r="CA49" s="66"/>
      <c r="CB49" s="66"/>
      <c r="CC49" s="66"/>
      <c r="CD49" s="66"/>
      <c r="CE49" s="66"/>
      <c r="CF49" s="66"/>
      <c r="CG49" s="66"/>
      <c r="CH49" s="66"/>
      <c r="CI49" s="66"/>
      <c r="CJ49" s="66"/>
      <c r="CK49" s="66"/>
      <c r="CL49" s="66"/>
      <c r="CM49" s="66"/>
      <c r="CN49" s="66"/>
      <c r="CO49" s="66"/>
      <c r="CP49" s="66"/>
      <c r="CQ49" s="66"/>
      <c r="CR49" s="66"/>
      <c r="CS49" s="66"/>
      <c r="CT49" s="66"/>
      <c r="CU49" s="66"/>
      <c r="CV49" s="66"/>
      <c r="CW49" s="66"/>
      <c r="CX49" s="66"/>
      <c r="CY49" s="66"/>
      <c r="CZ49" s="66"/>
      <c r="DA49" s="66"/>
      <c r="DB49" s="66"/>
      <c r="DC49" s="66"/>
      <c r="DD49" s="66"/>
      <c r="DE49" s="66"/>
      <c r="DF49" s="66"/>
      <c r="DG49" s="66"/>
      <c r="DH49" s="66"/>
      <c r="DI49" s="66"/>
      <c r="DJ49" s="66"/>
      <c r="DK49" s="66"/>
      <c r="DL49" s="66"/>
      <c r="DM49" s="66"/>
      <c r="DN49" s="66"/>
      <c r="DO49" s="66"/>
      <c r="DP49" s="66"/>
      <c r="DQ49" s="66"/>
      <c r="DR49" s="66"/>
      <c r="DS49" s="66"/>
      <c r="DT49" s="66"/>
      <c r="DU49" s="66"/>
      <c r="DV49" s="66"/>
      <c r="DW49" s="66"/>
      <c r="DX49" s="66"/>
      <c r="DY49" s="66"/>
      <c r="DZ49" s="66"/>
      <c r="EA49" s="66"/>
      <c r="EB49" s="66"/>
      <c r="EC49" s="66"/>
      <c r="ED49" s="66"/>
      <c r="EE49" s="66"/>
      <c r="EF49" s="66"/>
      <c r="EG49" s="66"/>
      <c r="EH49" s="66"/>
      <c r="EI49" s="66"/>
      <c r="EJ49" s="66"/>
      <c r="EK49" s="66"/>
      <c r="EL49" s="66"/>
      <c r="EM49" s="66"/>
      <c r="EN49" s="66"/>
      <c r="EO49" s="66"/>
      <c r="EP49" s="66"/>
      <c r="EQ49" s="66"/>
      <c r="ER49" s="66"/>
      <c r="ES49" s="66"/>
      <c r="ET49" s="66"/>
      <c r="EU49" s="66"/>
      <c r="EV49" s="66"/>
      <c r="EW49" s="66"/>
      <c r="EX49" s="66"/>
      <c r="EY49" s="66"/>
      <c r="EZ49" s="66"/>
      <c r="FA49" s="66"/>
      <c r="FB49" s="66"/>
      <c r="FC49" s="66"/>
      <c r="FD49" s="66"/>
      <c r="FE49" s="66"/>
      <c r="FF49" s="66"/>
      <c r="FG49" s="66"/>
      <c r="FH49" s="66"/>
      <c r="FI49" s="66"/>
      <c r="FJ49" s="66"/>
      <c r="FK49" s="66"/>
      <c r="FL49" s="66"/>
      <c r="FM49" s="66"/>
      <c r="FN49" s="66"/>
      <c r="FO49" s="66"/>
      <c r="FP49" s="66"/>
      <c r="FQ49" s="66"/>
      <c r="FR49" s="66"/>
      <c r="FS49" s="66"/>
      <c r="FT49" s="66"/>
      <c r="FU49" s="66"/>
      <c r="FV49" s="66"/>
      <c r="FW49" s="66"/>
      <c r="FX49" s="66"/>
      <c r="FY49" s="66"/>
      <c r="FZ49" s="66"/>
      <c r="GA49" s="66"/>
      <c r="GB49" s="66"/>
      <c r="GC49" s="66"/>
      <c r="GD49" s="66"/>
      <c r="GE49" s="66"/>
      <c r="GF49" s="66"/>
      <c r="GG49" s="66"/>
      <c r="GH49" s="66"/>
      <c r="GI49" s="66"/>
      <c r="GJ49" s="66"/>
      <c r="GK49" s="66"/>
      <c r="GL49" s="66"/>
      <c r="GM49" s="66"/>
      <c r="GN49" s="66"/>
      <c r="GO49" s="66"/>
      <c r="GP49" s="66"/>
      <c r="GQ49" s="66"/>
      <c r="GR49" s="66"/>
      <c r="GS49" s="66"/>
      <c r="GT49" s="66"/>
      <c r="GU49" s="66"/>
      <c r="GV49" s="66"/>
      <c r="GW49" s="66"/>
      <c r="GX49" s="66"/>
      <c r="GY49" s="66"/>
      <c r="GZ49" s="66"/>
      <c r="HA49" s="66"/>
      <c r="HB49" s="66"/>
      <c r="HC49" s="66"/>
      <c r="HD49" s="66"/>
      <c r="HE49" s="66"/>
      <c r="HF49" s="66"/>
      <c r="HG49" s="66"/>
      <c r="HH49" s="66"/>
      <c r="HI49" s="66"/>
      <c r="HJ49" s="66"/>
      <c r="HK49" s="66"/>
      <c r="HL49" s="66"/>
      <c r="HM49" s="66"/>
      <c r="HN49" s="66"/>
      <c r="HO49" s="66"/>
      <c r="HP49" s="66"/>
      <c r="HQ49" s="66"/>
      <c r="HR49" s="66"/>
      <c r="HS49" s="66"/>
      <c r="HT49" s="66"/>
      <c r="HU49" s="66"/>
      <c r="HV49" s="66"/>
      <c r="HW49" s="66"/>
      <c r="HX49" s="66"/>
      <c r="HY49" s="66"/>
    </row>
    <row r="50" spans="1:233" s="64" customFormat="1" ht="28.8" x14ac:dyDescent="0.3">
      <c r="A50" s="29" t="s">
        <v>357</v>
      </c>
      <c r="B50" s="112">
        <v>1</v>
      </c>
      <c r="C50" s="107" t="s">
        <v>351</v>
      </c>
      <c r="D50" s="16" t="s">
        <v>54</v>
      </c>
      <c r="E50" s="3" t="s">
        <v>352</v>
      </c>
      <c r="F50" s="3" t="s">
        <v>71</v>
      </c>
      <c r="G50" s="1">
        <v>30</v>
      </c>
      <c r="H50" s="2">
        <v>198.34</v>
      </c>
      <c r="I50" s="2">
        <v>2.42</v>
      </c>
      <c r="J50" s="6">
        <v>100506</v>
      </c>
      <c r="K50" s="28" t="s">
        <v>353</v>
      </c>
      <c r="L50" s="231">
        <v>54.55</v>
      </c>
      <c r="M50" s="232">
        <v>0.1394</v>
      </c>
      <c r="N50" s="233">
        <v>7.6</v>
      </c>
      <c r="O50" s="234">
        <v>7.6</v>
      </c>
      <c r="P50" s="234">
        <f>29.35-O50</f>
        <v>21.75</v>
      </c>
      <c r="Q50" s="235" t="s">
        <v>354</v>
      </c>
      <c r="R50" s="76"/>
      <c r="S50" s="236">
        <v>10071179046158</v>
      </c>
      <c r="T50" s="228" t="s">
        <v>71</v>
      </c>
      <c r="U50" s="237">
        <v>29.6</v>
      </c>
      <c r="V50" s="228" t="s">
        <v>355</v>
      </c>
      <c r="W50" s="238">
        <v>31.29</v>
      </c>
      <c r="X50" s="228" t="s">
        <v>356</v>
      </c>
      <c r="Y50" s="113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65"/>
      <c r="AM50" s="65"/>
      <c r="AN50" s="65"/>
      <c r="AO50" s="65"/>
      <c r="AP50" s="65"/>
      <c r="AQ50" s="65"/>
      <c r="AR50" s="65"/>
      <c r="AS50" s="65"/>
      <c r="AT50" s="65"/>
      <c r="AU50" s="65"/>
      <c r="AV50" s="65"/>
      <c r="AW50" s="65"/>
      <c r="AX50" s="65"/>
      <c r="AY50" s="65"/>
      <c r="AZ50" s="65"/>
      <c r="BA50" s="65"/>
      <c r="BB50" s="65"/>
      <c r="BC50" s="65"/>
      <c r="BD50" s="65"/>
      <c r="BE50" s="65"/>
      <c r="BF50" s="65"/>
      <c r="BG50" s="65"/>
      <c r="BH50" s="65"/>
      <c r="BI50" s="65"/>
      <c r="BJ50" s="65"/>
      <c r="BK50" s="65"/>
      <c r="BL50" s="66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6"/>
      <c r="CA50" s="66"/>
      <c r="CB50" s="66"/>
      <c r="CC50" s="66"/>
      <c r="CD50" s="66"/>
      <c r="CE50" s="66"/>
      <c r="CF50" s="66"/>
      <c r="CG50" s="66"/>
      <c r="CH50" s="66"/>
      <c r="CI50" s="66"/>
      <c r="CJ50" s="66"/>
      <c r="CK50" s="66"/>
      <c r="CL50" s="66"/>
      <c r="CM50" s="66"/>
      <c r="CN50" s="66"/>
      <c r="CO50" s="66"/>
      <c r="CP50" s="66"/>
      <c r="CQ50" s="66"/>
      <c r="CR50" s="66"/>
      <c r="CS50" s="66"/>
      <c r="CT50" s="66"/>
      <c r="CU50" s="66"/>
      <c r="CV50" s="66"/>
      <c r="CW50" s="66"/>
      <c r="CX50" s="66"/>
      <c r="CY50" s="66"/>
      <c r="CZ50" s="66"/>
      <c r="DA50" s="66"/>
      <c r="DB50" s="66"/>
      <c r="DC50" s="66"/>
      <c r="DD50" s="66"/>
      <c r="DE50" s="66"/>
      <c r="DF50" s="66"/>
      <c r="DG50" s="66"/>
      <c r="DH50" s="66"/>
      <c r="DI50" s="66"/>
      <c r="DJ50" s="66"/>
      <c r="DK50" s="66"/>
      <c r="DL50" s="66"/>
      <c r="DM50" s="66"/>
      <c r="DN50" s="66"/>
      <c r="DO50" s="66"/>
      <c r="DP50" s="66"/>
      <c r="DQ50" s="66"/>
      <c r="DR50" s="66"/>
      <c r="DS50" s="66"/>
      <c r="DT50" s="66"/>
      <c r="DU50" s="66"/>
      <c r="DV50" s="66"/>
      <c r="DW50" s="66"/>
      <c r="DX50" s="66"/>
      <c r="DY50" s="66"/>
      <c r="DZ50" s="66"/>
      <c r="EA50" s="66"/>
      <c r="EB50" s="66"/>
      <c r="EC50" s="66"/>
      <c r="ED50" s="66"/>
      <c r="EE50" s="66"/>
      <c r="EF50" s="66"/>
      <c r="EG50" s="66"/>
      <c r="EH50" s="66"/>
      <c r="EI50" s="66"/>
      <c r="EJ50" s="66"/>
      <c r="EK50" s="66"/>
      <c r="EL50" s="66"/>
      <c r="EM50" s="66"/>
      <c r="EN50" s="66"/>
      <c r="EO50" s="66"/>
      <c r="EP50" s="66"/>
      <c r="EQ50" s="66"/>
      <c r="ER50" s="66"/>
      <c r="ES50" s="66"/>
      <c r="ET50" s="66"/>
      <c r="EU50" s="66"/>
      <c r="EV50" s="66"/>
      <c r="EW50" s="66"/>
      <c r="EX50" s="66"/>
      <c r="EY50" s="66"/>
      <c r="EZ50" s="66"/>
      <c r="FA50" s="66"/>
      <c r="FB50" s="66"/>
      <c r="FC50" s="66"/>
      <c r="FD50" s="66"/>
      <c r="FE50" s="66"/>
      <c r="FF50" s="66"/>
      <c r="FG50" s="66"/>
      <c r="FH50" s="66"/>
      <c r="FI50" s="66"/>
      <c r="FJ50" s="66"/>
      <c r="FK50" s="66"/>
      <c r="FL50" s="66"/>
      <c r="FM50" s="66"/>
      <c r="FN50" s="66"/>
      <c r="FO50" s="66"/>
      <c r="FP50" s="66"/>
      <c r="FQ50" s="66"/>
      <c r="FR50" s="66"/>
      <c r="FS50" s="66"/>
      <c r="FT50" s="66"/>
      <c r="FU50" s="66"/>
      <c r="FV50" s="66"/>
      <c r="FW50" s="66"/>
      <c r="FX50" s="66"/>
      <c r="FY50" s="66"/>
      <c r="FZ50" s="66"/>
      <c r="GA50" s="66"/>
      <c r="GB50" s="66"/>
      <c r="GC50" s="66"/>
      <c r="GD50" s="66"/>
      <c r="GE50" s="66"/>
      <c r="GF50" s="66"/>
      <c r="GG50" s="66"/>
      <c r="GH50" s="66"/>
      <c r="GI50" s="66"/>
      <c r="GJ50" s="66"/>
      <c r="GK50" s="66"/>
      <c r="GL50" s="66"/>
      <c r="GM50" s="66"/>
      <c r="GN50" s="66"/>
      <c r="GO50" s="66"/>
      <c r="GP50" s="66"/>
      <c r="GQ50" s="66"/>
      <c r="GR50" s="66"/>
      <c r="GS50" s="66"/>
      <c r="GT50" s="66"/>
      <c r="GU50" s="66"/>
      <c r="GV50" s="66"/>
      <c r="GW50" s="66"/>
      <c r="GX50" s="66"/>
      <c r="GY50" s="66"/>
      <c r="GZ50" s="66"/>
      <c r="HA50" s="66"/>
      <c r="HB50" s="66"/>
      <c r="HC50" s="66"/>
      <c r="HD50" s="66"/>
      <c r="HE50" s="66"/>
      <c r="HF50" s="66"/>
      <c r="HG50" s="66"/>
      <c r="HH50" s="66"/>
      <c r="HI50" s="66"/>
      <c r="HJ50" s="66"/>
      <c r="HK50" s="66"/>
      <c r="HL50" s="66"/>
      <c r="HM50" s="66"/>
      <c r="HN50" s="66"/>
      <c r="HO50" s="66"/>
      <c r="HP50" s="66"/>
      <c r="HQ50" s="66"/>
      <c r="HR50" s="66"/>
      <c r="HS50" s="66"/>
      <c r="HT50" s="66"/>
      <c r="HU50" s="66"/>
      <c r="HV50" s="66"/>
      <c r="HW50" s="66"/>
      <c r="HX50" s="66"/>
      <c r="HY50" s="66"/>
    </row>
    <row r="51" spans="1:233" s="67" customFormat="1" ht="36" customHeight="1" x14ac:dyDescent="0.3">
      <c r="A51" s="29" t="s">
        <v>254</v>
      </c>
      <c r="B51" s="111">
        <v>1</v>
      </c>
      <c r="C51" s="107" t="s">
        <v>255</v>
      </c>
      <c r="D51" s="16" t="s">
        <v>62</v>
      </c>
      <c r="E51" s="3" t="s">
        <v>256</v>
      </c>
      <c r="F51" s="3" t="s">
        <v>71</v>
      </c>
      <c r="G51" s="1">
        <v>30.15</v>
      </c>
      <c r="H51" s="2">
        <v>120</v>
      </c>
      <c r="I51" s="2">
        <v>4.0199999999999996</v>
      </c>
      <c r="J51" s="6">
        <v>100883</v>
      </c>
      <c r="K51" s="28" t="s">
        <v>257</v>
      </c>
      <c r="L51" s="231">
        <v>18.84</v>
      </c>
      <c r="M51" s="232">
        <v>1.3552</v>
      </c>
      <c r="N51" s="233">
        <v>25.53</v>
      </c>
      <c r="O51" s="234">
        <v>25.53</v>
      </c>
      <c r="P51" s="234">
        <v>70.78</v>
      </c>
      <c r="Q51" s="235" t="s">
        <v>258</v>
      </c>
      <c r="R51" s="76"/>
      <c r="S51" s="228">
        <v>5091</v>
      </c>
      <c r="T51" s="228" t="s">
        <v>71</v>
      </c>
      <c r="U51" s="237">
        <v>96.31</v>
      </c>
      <c r="V51" s="228" t="s">
        <v>258</v>
      </c>
      <c r="W51" s="238">
        <v>91.81</v>
      </c>
      <c r="X51" s="228" t="s">
        <v>258</v>
      </c>
      <c r="Y51" s="113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K51" s="65"/>
      <c r="AL51" s="65"/>
      <c r="AM51" s="65"/>
      <c r="AN51" s="65"/>
      <c r="AO51" s="65"/>
      <c r="AP51" s="65"/>
      <c r="AQ51" s="65"/>
      <c r="AR51" s="65"/>
      <c r="AS51" s="65"/>
      <c r="AT51" s="65"/>
      <c r="AU51" s="65"/>
      <c r="AV51" s="65"/>
      <c r="AW51" s="65"/>
      <c r="AX51" s="65"/>
      <c r="AY51" s="65"/>
      <c r="AZ51" s="65"/>
      <c r="BA51" s="65"/>
      <c r="BB51" s="65"/>
      <c r="BC51" s="65"/>
      <c r="BD51" s="65"/>
      <c r="BE51" s="65"/>
      <c r="BF51" s="65"/>
      <c r="BG51" s="65"/>
      <c r="BH51" s="65"/>
      <c r="BI51" s="65"/>
      <c r="BJ51" s="65"/>
      <c r="BK51" s="65"/>
      <c r="BL51" s="66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6"/>
      <c r="CA51" s="66"/>
      <c r="CB51" s="66"/>
      <c r="CC51" s="66"/>
      <c r="CD51" s="66"/>
      <c r="CE51" s="66"/>
      <c r="CF51" s="66"/>
      <c r="CG51" s="66"/>
      <c r="CH51" s="66"/>
      <c r="CI51" s="66"/>
      <c r="CJ51" s="66"/>
      <c r="CK51" s="66"/>
      <c r="CL51" s="66"/>
      <c r="CM51" s="66"/>
      <c r="CN51" s="66"/>
      <c r="CO51" s="66"/>
      <c r="CP51" s="66"/>
      <c r="CQ51" s="66"/>
      <c r="CR51" s="66"/>
      <c r="CS51" s="66"/>
      <c r="CT51" s="66"/>
      <c r="CU51" s="66"/>
      <c r="CV51" s="66"/>
      <c r="CW51" s="66"/>
      <c r="CX51" s="66"/>
      <c r="CY51" s="66"/>
      <c r="CZ51" s="66"/>
      <c r="DA51" s="66"/>
      <c r="DB51" s="66"/>
      <c r="DC51" s="66"/>
      <c r="DD51" s="66"/>
      <c r="DE51" s="66"/>
      <c r="DF51" s="66"/>
      <c r="DG51" s="66"/>
      <c r="DH51" s="66"/>
      <c r="DI51" s="66"/>
      <c r="DJ51" s="66"/>
      <c r="DK51" s="66"/>
      <c r="DL51" s="66"/>
      <c r="DM51" s="66"/>
      <c r="DN51" s="66"/>
      <c r="DO51" s="66"/>
      <c r="DP51" s="66"/>
      <c r="DQ51" s="66"/>
      <c r="DR51" s="66"/>
      <c r="DS51" s="66"/>
      <c r="DT51" s="66"/>
      <c r="DU51" s="66"/>
      <c r="DV51" s="66"/>
      <c r="DW51" s="66"/>
      <c r="DX51" s="66"/>
      <c r="DY51" s="66"/>
      <c r="DZ51" s="66"/>
      <c r="EA51" s="66"/>
      <c r="EB51" s="66"/>
      <c r="EC51" s="66"/>
      <c r="ED51" s="66"/>
      <c r="EE51" s="66"/>
      <c r="EF51" s="66"/>
      <c r="EG51" s="66"/>
      <c r="EH51" s="66"/>
      <c r="EI51" s="66"/>
      <c r="EJ51" s="66"/>
      <c r="EK51" s="66"/>
      <c r="EL51" s="66"/>
      <c r="EM51" s="66"/>
      <c r="EN51" s="66"/>
      <c r="EO51" s="66"/>
      <c r="EP51" s="66"/>
      <c r="EQ51" s="66"/>
      <c r="ER51" s="66"/>
      <c r="ES51" s="66"/>
      <c r="ET51" s="66"/>
      <c r="EU51" s="66"/>
      <c r="EV51" s="66"/>
      <c r="EW51" s="66"/>
      <c r="EX51" s="66"/>
      <c r="EY51" s="66"/>
      <c r="EZ51" s="66"/>
      <c r="FA51" s="66"/>
      <c r="FB51" s="66"/>
      <c r="FC51" s="66"/>
      <c r="FD51" s="66"/>
      <c r="FE51" s="66"/>
      <c r="FF51" s="66"/>
      <c r="FG51" s="66"/>
      <c r="FH51" s="66"/>
      <c r="FI51" s="66"/>
      <c r="FJ51" s="66"/>
      <c r="FK51" s="66"/>
      <c r="FL51" s="66"/>
      <c r="FM51" s="66"/>
      <c r="FN51" s="66"/>
      <c r="FO51" s="66"/>
      <c r="FP51" s="66"/>
      <c r="FQ51" s="66"/>
      <c r="FR51" s="66"/>
      <c r="FS51" s="66"/>
      <c r="FT51" s="66"/>
      <c r="FU51" s="66"/>
      <c r="FV51" s="66"/>
      <c r="FW51" s="66"/>
      <c r="FX51" s="66"/>
      <c r="FY51" s="66"/>
      <c r="FZ51" s="66"/>
      <c r="GA51" s="66"/>
      <c r="GB51" s="66"/>
      <c r="GC51" s="66"/>
      <c r="GD51" s="66"/>
      <c r="GE51" s="66"/>
      <c r="GF51" s="66"/>
      <c r="GG51" s="66"/>
      <c r="GH51" s="66"/>
      <c r="GI51" s="66"/>
      <c r="GJ51" s="66"/>
      <c r="GK51" s="66"/>
      <c r="GL51" s="66"/>
      <c r="GM51" s="66"/>
      <c r="GN51" s="66"/>
      <c r="GO51" s="66"/>
      <c r="GP51" s="66"/>
      <c r="GQ51" s="66"/>
      <c r="GR51" s="66"/>
      <c r="GS51" s="66"/>
      <c r="GT51" s="66"/>
      <c r="GU51" s="66"/>
      <c r="GV51" s="66"/>
      <c r="GW51" s="66"/>
      <c r="GX51" s="66"/>
      <c r="GY51" s="66"/>
      <c r="GZ51" s="66"/>
      <c r="HA51" s="66"/>
      <c r="HB51" s="66"/>
      <c r="HC51" s="66"/>
      <c r="HD51" s="66"/>
      <c r="HE51" s="66"/>
      <c r="HF51" s="66"/>
      <c r="HG51" s="66"/>
      <c r="HH51" s="66"/>
      <c r="HI51" s="66"/>
      <c r="HJ51" s="66"/>
      <c r="HK51" s="66"/>
      <c r="HL51" s="66"/>
      <c r="HM51" s="66"/>
      <c r="HN51" s="66"/>
      <c r="HO51" s="66"/>
      <c r="HP51" s="66"/>
      <c r="HQ51" s="66"/>
      <c r="HR51" s="66"/>
      <c r="HS51" s="66"/>
      <c r="HT51" s="66"/>
      <c r="HU51" s="66"/>
      <c r="HV51" s="66"/>
      <c r="HW51" s="66"/>
      <c r="HX51" s="66"/>
      <c r="HY51" s="66"/>
    </row>
    <row r="52" spans="1:233" s="67" customFormat="1" ht="28.8" x14ac:dyDescent="0.3">
      <c r="A52" s="112" t="s">
        <v>390</v>
      </c>
      <c r="B52" s="112">
        <v>1</v>
      </c>
      <c r="C52" s="205" t="s">
        <v>391</v>
      </c>
      <c r="D52" s="16" t="s">
        <v>42</v>
      </c>
      <c r="E52" s="3" t="s">
        <v>395</v>
      </c>
      <c r="F52" s="3" t="s">
        <v>71</v>
      </c>
      <c r="G52" s="6">
        <v>42.74</v>
      </c>
      <c r="H52" s="2">
        <v>1140</v>
      </c>
      <c r="I52" s="2">
        <v>0.6</v>
      </c>
      <c r="J52" s="6">
        <v>100332</v>
      </c>
      <c r="K52" s="16" t="s">
        <v>202</v>
      </c>
      <c r="L52" s="4">
        <v>9.83</v>
      </c>
      <c r="M52" s="232">
        <v>0.41249999999999998</v>
      </c>
      <c r="N52" s="233">
        <v>4.05</v>
      </c>
      <c r="O52" s="70">
        <v>4.05</v>
      </c>
      <c r="P52" s="70">
        <v>25.95</v>
      </c>
      <c r="Q52" s="15" t="s">
        <v>65</v>
      </c>
      <c r="R52" s="76"/>
      <c r="S52" s="18">
        <v>13000514910</v>
      </c>
      <c r="T52" s="18" t="s">
        <v>71</v>
      </c>
      <c r="U52" s="71">
        <v>30</v>
      </c>
      <c r="V52" s="18" t="s">
        <v>65</v>
      </c>
      <c r="W52" s="71">
        <v>30</v>
      </c>
      <c r="X52" s="18" t="s">
        <v>65</v>
      </c>
      <c r="Y52" s="113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65"/>
      <c r="AM52" s="65"/>
      <c r="AN52" s="65"/>
      <c r="AO52" s="65"/>
      <c r="AP52" s="65"/>
      <c r="AQ52" s="65"/>
      <c r="AR52" s="65"/>
      <c r="AS52" s="65"/>
      <c r="AT52" s="65"/>
      <c r="AU52" s="65"/>
      <c r="AV52" s="65"/>
      <c r="AW52" s="65"/>
      <c r="AX52" s="65"/>
      <c r="AY52" s="65"/>
      <c r="AZ52" s="65"/>
      <c r="BA52" s="65"/>
      <c r="BB52" s="65"/>
      <c r="BC52" s="65"/>
      <c r="BD52" s="65"/>
      <c r="BE52" s="65"/>
      <c r="BF52" s="65"/>
      <c r="BG52" s="65"/>
      <c r="BH52" s="65"/>
      <c r="BI52" s="65"/>
      <c r="BJ52" s="65"/>
      <c r="BK52" s="65"/>
      <c r="BL52" s="66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6"/>
      <c r="CA52" s="66"/>
      <c r="CB52" s="66"/>
      <c r="CC52" s="66"/>
      <c r="CD52" s="66"/>
      <c r="CE52" s="66"/>
      <c r="CF52" s="66"/>
      <c r="CG52" s="66"/>
      <c r="CH52" s="66"/>
      <c r="CI52" s="66"/>
      <c r="CJ52" s="66"/>
      <c r="CK52" s="66"/>
      <c r="CL52" s="66"/>
      <c r="CM52" s="66"/>
      <c r="CN52" s="66"/>
      <c r="CO52" s="66"/>
      <c r="CP52" s="66"/>
      <c r="CQ52" s="66"/>
      <c r="CR52" s="66"/>
      <c r="CS52" s="66"/>
      <c r="CT52" s="66"/>
      <c r="CU52" s="66"/>
      <c r="CV52" s="66"/>
      <c r="CW52" s="66"/>
      <c r="CX52" s="66"/>
      <c r="CY52" s="66"/>
      <c r="CZ52" s="66"/>
      <c r="DA52" s="66"/>
      <c r="DB52" s="66"/>
      <c r="DC52" s="66"/>
      <c r="DD52" s="66"/>
      <c r="DE52" s="66"/>
      <c r="DF52" s="66"/>
      <c r="DG52" s="66"/>
      <c r="DH52" s="66"/>
      <c r="DI52" s="66"/>
      <c r="DJ52" s="66"/>
      <c r="DK52" s="66"/>
      <c r="DL52" s="66"/>
      <c r="DM52" s="66"/>
      <c r="DN52" s="66"/>
      <c r="DO52" s="66"/>
      <c r="DP52" s="66"/>
      <c r="DQ52" s="66"/>
      <c r="DR52" s="66"/>
      <c r="DS52" s="66"/>
      <c r="DT52" s="66"/>
      <c r="DU52" s="66"/>
      <c r="DV52" s="66"/>
      <c r="DW52" s="66"/>
      <c r="DX52" s="66"/>
      <c r="DY52" s="66"/>
      <c r="DZ52" s="66"/>
      <c r="EA52" s="66"/>
      <c r="EB52" s="66"/>
      <c r="EC52" s="66"/>
      <c r="ED52" s="66"/>
      <c r="EE52" s="66"/>
      <c r="EF52" s="66"/>
      <c r="EG52" s="66"/>
      <c r="EH52" s="66"/>
      <c r="EI52" s="66"/>
      <c r="EJ52" s="66"/>
      <c r="EK52" s="66"/>
      <c r="EL52" s="66"/>
      <c r="EM52" s="66"/>
      <c r="EN52" s="66"/>
      <c r="EO52" s="66"/>
      <c r="EP52" s="66"/>
      <c r="EQ52" s="66"/>
      <c r="ER52" s="66"/>
      <c r="ES52" s="66"/>
      <c r="ET52" s="66"/>
      <c r="EU52" s="66"/>
      <c r="EV52" s="66"/>
      <c r="EW52" s="66"/>
      <c r="EX52" s="66"/>
      <c r="EY52" s="66"/>
      <c r="EZ52" s="66"/>
      <c r="FA52" s="66"/>
      <c r="FB52" s="66"/>
      <c r="FC52" s="66"/>
      <c r="FD52" s="66"/>
      <c r="FE52" s="66"/>
      <c r="FF52" s="66"/>
      <c r="FG52" s="66"/>
      <c r="FH52" s="66"/>
      <c r="FI52" s="66"/>
      <c r="FJ52" s="66"/>
      <c r="FK52" s="66"/>
      <c r="FL52" s="66"/>
      <c r="FM52" s="66"/>
      <c r="FN52" s="66"/>
      <c r="FO52" s="66"/>
      <c r="FP52" s="66"/>
      <c r="FQ52" s="66"/>
      <c r="FR52" s="66"/>
      <c r="FS52" s="66"/>
      <c r="FT52" s="66"/>
      <c r="FU52" s="66"/>
      <c r="FV52" s="66"/>
      <c r="FW52" s="66"/>
      <c r="FX52" s="66"/>
      <c r="FY52" s="66"/>
      <c r="FZ52" s="66"/>
      <c r="GA52" s="66"/>
      <c r="GB52" s="66"/>
      <c r="GC52" s="66"/>
      <c r="GD52" s="66"/>
      <c r="GE52" s="66"/>
      <c r="GF52" s="66"/>
      <c r="GG52" s="66"/>
      <c r="GH52" s="66"/>
      <c r="GI52" s="66"/>
      <c r="GJ52" s="66"/>
      <c r="GK52" s="66"/>
      <c r="GL52" s="66"/>
      <c r="GM52" s="66"/>
      <c r="GN52" s="66"/>
      <c r="GO52" s="66"/>
      <c r="GP52" s="66"/>
      <c r="GQ52" s="66"/>
      <c r="GR52" s="66"/>
      <c r="GS52" s="66"/>
      <c r="GT52" s="66"/>
      <c r="GU52" s="66"/>
      <c r="GV52" s="66"/>
      <c r="GW52" s="66"/>
      <c r="GX52" s="66"/>
      <c r="GY52" s="66"/>
      <c r="GZ52" s="66"/>
      <c r="HA52" s="66"/>
      <c r="HB52" s="66"/>
      <c r="HC52" s="66"/>
      <c r="HD52" s="66"/>
      <c r="HE52" s="66"/>
      <c r="HF52" s="66"/>
      <c r="HG52" s="66"/>
      <c r="HH52" s="66"/>
      <c r="HI52" s="66"/>
      <c r="HJ52" s="66"/>
      <c r="HK52" s="66"/>
      <c r="HL52" s="66"/>
      <c r="HM52" s="66"/>
      <c r="HN52" s="66"/>
      <c r="HO52" s="66"/>
      <c r="HP52" s="66"/>
      <c r="HQ52" s="66"/>
      <c r="HR52" s="66"/>
      <c r="HS52" s="66"/>
      <c r="HT52" s="66"/>
      <c r="HU52" s="66"/>
      <c r="HV52" s="66"/>
      <c r="HW52" s="66"/>
      <c r="HX52" s="66"/>
      <c r="HY52" s="66"/>
    </row>
    <row r="53" spans="1:233" s="67" customFormat="1" ht="28.8" x14ac:dyDescent="0.3">
      <c r="A53" s="112" t="s">
        <v>390</v>
      </c>
      <c r="B53" s="112">
        <v>2</v>
      </c>
      <c r="C53" s="205" t="s">
        <v>392</v>
      </c>
      <c r="D53" s="16" t="s">
        <v>66</v>
      </c>
      <c r="E53" s="3" t="s">
        <v>396</v>
      </c>
      <c r="F53" s="3" t="s">
        <v>71</v>
      </c>
      <c r="G53" s="6">
        <v>39.56</v>
      </c>
      <c r="H53" s="2">
        <v>300</v>
      </c>
      <c r="I53" s="2">
        <v>2.11</v>
      </c>
      <c r="J53" s="6">
        <v>100332</v>
      </c>
      <c r="K53" s="16" t="s">
        <v>202</v>
      </c>
      <c r="L53" s="4">
        <v>18.190000000000001</v>
      </c>
      <c r="M53" s="232">
        <v>0.41249999999999998</v>
      </c>
      <c r="N53" s="233">
        <v>7.5</v>
      </c>
      <c r="O53" s="70">
        <v>7.5</v>
      </c>
      <c r="P53" s="70">
        <v>22.5</v>
      </c>
      <c r="Q53" s="15" t="s">
        <v>65</v>
      </c>
      <c r="R53" s="76"/>
      <c r="S53" s="18">
        <v>13000668005</v>
      </c>
      <c r="T53" s="18" t="s">
        <v>71</v>
      </c>
      <c r="U53" s="71">
        <v>30</v>
      </c>
      <c r="V53" s="18" t="s">
        <v>65</v>
      </c>
      <c r="W53" s="71">
        <v>30</v>
      </c>
      <c r="X53" s="18" t="s">
        <v>65</v>
      </c>
      <c r="Y53" s="113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65"/>
      <c r="AY53" s="65"/>
      <c r="AZ53" s="65"/>
      <c r="BA53" s="65"/>
      <c r="BB53" s="65"/>
      <c r="BC53" s="65"/>
      <c r="BD53" s="65"/>
      <c r="BE53" s="65"/>
      <c r="BF53" s="65"/>
      <c r="BG53" s="65"/>
      <c r="BH53" s="65"/>
      <c r="BI53" s="65"/>
      <c r="BJ53" s="65"/>
      <c r="BK53" s="65"/>
      <c r="BL53" s="66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6"/>
      <c r="CA53" s="66"/>
      <c r="CB53" s="66"/>
      <c r="CC53" s="66"/>
      <c r="CD53" s="66"/>
      <c r="CE53" s="66"/>
      <c r="CF53" s="66"/>
      <c r="CG53" s="66"/>
      <c r="CH53" s="66"/>
      <c r="CI53" s="66"/>
      <c r="CJ53" s="66"/>
      <c r="CK53" s="66"/>
      <c r="CL53" s="66"/>
      <c r="CM53" s="66"/>
      <c r="CN53" s="66"/>
      <c r="CO53" s="66"/>
      <c r="CP53" s="66"/>
      <c r="CQ53" s="66"/>
      <c r="CR53" s="66"/>
      <c r="CS53" s="66"/>
      <c r="CT53" s="66"/>
      <c r="CU53" s="66"/>
      <c r="CV53" s="66"/>
      <c r="CW53" s="66"/>
      <c r="CX53" s="66"/>
      <c r="CY53" s="66"/>
      <c r="CZ53" s="66"/>
      <c r="DA53" s="66"/>
      <c r="DB53" s="66"/>
      <c r="DC53" s="66"/>
      <c r="DD53" s="66"/>
      <c r="DE53" s="66"/>
      <c r="DF53" s="66"/>
      <c r="DG53" s="66"/>
      <c r="DH53" s="66"/>
      <c r="DI53" s="66"/>
      <c r="DJ53" s="66"/>
      <c r="DK53" s="66"/>
      <c r="DL53" s="66"/>
      <c r="DM53" s="66"/>
      <c r="DN53" s="66"/>
      <c r="DO53" s="66"/>
      <c r="DP53" s="66"/>
      <c r="DQ53" s="66"/>
      <c r="DR53" s="66"/>
      <c r="DS53" s="66"/>
      <c r="DT53" s="66"/>
      <c r="DU53" s="66"/>
      <c r="DV53" s="66"/>
      <c r="DW53" s="66"/>
      <c r="DX53" s="66"/>
      <c r="DY53" s="66"/>
      <c r="DZ53" s="66"/>
      <c r="EA53" s="66"/>
      <c r="EB53" s="66"/>
      <c r="EC53" s="66"/>
      <c r="ED53" s="66"/>
      <c r="EE53" s="66"/>
      <c r="EF53" s="66"/>
      <c r="EG53" s="66"/>
      <c r="EH53" s="66"/>
      <c r="EI53" s="66"/>
      <c r="EJ53" s="66"/>
      <c r="EK53" s="66"/>
      <c r="EL53" s="66"/>
      <c r="EM53" s="66"/>
      <c r="EN53" s="66"/>
      <c r="EO53" s="66"/>
      <c r="EP53" s="66"/>
      <c r="EQ53" s="66"/>
      <c r="ER53" s="66"/>
      <c r="ES53" s="66"/>
      <c r="ET53" s="66"/>
      <c r="EU53" s="66"/>
      <c r="EV53" s="66"/>
      <c r="EW53" s="66"/>
      <c r="EX53" s="66"/>
      <c r="EY53" s="66"/>
      <c r="EZ53" s="66"/>
      <c r="FA53" s="66"/>
      <c r="FB53" s="66"/>
      <c r="FC53" s="66"/>
      <c r="FD53" s="66"/>
      <c r="FE53" s="66"/>
      <c r="FF53" s="66"/>
      <c r="FG53" s="66"/>
      <c r="FH53" s="66"/>
      <c r="FI53" s="66"/>
      <c r="FJ53" s="66"/>
      <c r="FK53" s="66"/>
      <c r="FL53" s="66"/>
      <c r="FM53" s="66"/>
      <c r="FN53" s="66"/>
      <c r="FO53" s="66"/>
      <c r="FP53" s="66"/>
      <c r="FQ53" s="66"/>
      <c r="FR53" s="66"/>
      <c r="FS53" s="66"/>
      <c r="FT53" s="66"/>
      <c r="FU53" s="66"/>
      <c r="FV53" s="66"/>
      <c r="FW53" s="66"/>
      <c r="FX53" s="66"/>
      <c r="FY53" s="66"/>
      <c r="FZ53" s="66"/>
      <c r="GA53" s="66"/>
      <c r="GB53" s="66"/>
      <c r="GC53" s="66"/>
      <c r="GD53" s="66"/>
      <c r="GE53" s="66"/>
      <c r="GF53" s="66"/>
      <c r="GG53" s="66"/>
      <c r="GH53" s="66"/>
      <c r="GI53" s="66"/>
      <c r="GJ53" s="66"/>
      <c r="GK53" s="66"/>
      <c r="GL53" s="66"/>
      <c r="GM53" s="66"/>
      <c r="GN53" s="66"/>
      <c r="GO53" s="66"/>
      <c r="GP53" s="66"/>
      <c r="GQ53" s="66"/>
      <c r="GR53" s="66"/>
      <c r="GS53" s="66"/>
      <c r="GT53" s="66"/>
      <c r="GU53" s="66"/>
      <c r="GV53" s="66"/>
      <c r="GW53" s="66"/>
      <c r="GX53" s="66"/>
      <c r="GY53" s="66"/>
      <c r="GZ53" s="66"/>
      <c r="HA53" s="66"/>
      <c r="HB53" s="66"/>
      <c r="HC53" s="66"/>
      <c r="HD53" s="66"/>
      <c r="HE53" s="66"/>
      <c r="HF53" s="66"/>
      <c r="HG53" s="66"/>
      <c r="HH53" s="66"/>
      <c r="HI53" s="66"/>
      <c r="HJ53" s="66"/>
      <c r="HK53" s="66"/>
      <c r="HL53" s="66"/>
      <c r="HM53" s="66"/>
      <c r="HN53" s="66"/>
      <c r="HO53" s="66"/>
      <c r="HP53" s="66"/>
      <c r="HQ53" s="66"/>
      <c r="HR53" s="66"/>
      <c r="HS53" s="66"/>
      <c r="HT53" s="66"/>
      <c r="HU53" s="66"/>
      <c r="HV53" s="66"/>
      <c r="HW53" s="66"/>
      <c r="HX53" s="66"/>
      <c r="HY53" s="66"/>
    </row>
    <row r="54" spans="1:233" s="67" customFormat="1" ht="28.8" x14ac:dyDescent="0.3">
      <c r="A54" s="112" t="s">
        <v>390</v>
      </c>
      <c r="B54" s="131">
        <v>3</v>
      </c>
      <c r="C54" s="206" t="s">
        <v>393</v>
      </c>
      <c r="D54" s="29" t="s">
        <v>66</v>
      </c>
      <c r="E54" s="30" t="s">
        <v>397</v>
      </c>
      <c r="F54" s="3" t="s">
        <v>71</v>
      </c>
      <c r="G54" s="119">
        <v>39.6</v>
      </c>
      <c r="H54" s="105">
        <v>144</v>
      </c>
      <c r="I54" s="105">
        <v>4.4000000000000004</v>
      </c>
      <c r="J54" s="119">
        <v>100332</v>
      </c>
      <c r="K54" s="29" t="s">
        <v>202</v>
      </c>
      <c r="L54" s="239">
        <v>18.18</v>
      </c>
      <c r="M54" s="240">
        <v>0.41249999999999998</v>
      </c>
      <c r="N54" s="240">
        <v>7.5</v>
      </c>
      <c r="O54" s="241">
        <v>7.5</v>
      </c>
      <c r="P54" s="241">
        <v>22.5</v>
      </c>
      <c r="Q54" s="242" t="s">
        <v>65</v>
      </c>
      <c r="R54" s="243"/>
      <c r="S54" s="30" t="s">
        <v>397</v>
      </c>
      <c r="T54" s="30" t="s">
        <v>71</v>
      </c>
      <c r="U54" s="241">
        <v>30</v>
      </c>
      <c r="V54" s="244" t="s">
        <v>65</v>
      </c>
      <c r="W54" s="241">
        <v>30</v>
      </c>
      <c r="X54" s="244" t="s">
        <v>65</v>
      </c>
      <c r="Y54" s="113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65"/>
      <c r="AM54" s="65"/>
      <c r="AN54" s="65"/>
      <c r="AO54" s="65"/>
      <c r="AP54" s="65"/>
      <c r="AQ54" s="65"/>
      <c r="AR54" s="65"/>
      <c r="AS54" s="65"/>
      <c r="AT54" s="65"/>
      <c r="AU54" s="65"/>
      <c r="AV54" s="65"/>
      <c r="AW54" s="65"/>
      <c r="AX54" s="65"/>
      <c r="AY54" s="65"/>
      <c r="AZ54" s="65"/>
      <c r="BA54" s="65"/>
      <c r="BB54" s="65"/>
      <c r="BC54" s="65"/>
      <c r="BD54" s="65"/>
      <c r="BE54" s="65"/>
      <c r="BF54" s="65"/>
      <c r="BG54" s="65"/>
      <c r="BH54" s="65"/>
      <c r="BI54" s="65"/>
      <c r="BJ54" s="65"/>
      <c r="BK54" s="65"/>
      <c r="BL54" s="66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6"/>
      <c r="CA54" s="66"/>
      <c r="CB54" s="66"/>
      <c r="CC54" s="66"/>
      <c r="CD54" s="66"/>
      <c r="CE54" s="66"/>
      <c r="CF54" s="66"/>
      <c r="CG54" s="66"/>
      <c r="CH54" s="66"/>
      <c r="CI54" s="66"/>
      <c r="CJ54" s="66"/>
      <c r="CK54" s="66"/>
      <c r="CL54" s="66"/>
      <c r="CM54" s="66"/>
      <c r="CN54" s="66"/>
      <c r="CO54" s="66"/>
      <c r="CP54" s="66"/>
      <c r="CQ54" s="66"/>
      <c r="CR54" s="66"/>
      <c r="CS54" s="66"/>
      <c r="CT54" s="66"/>
      <c r="CU54" s="66"/>
      <c r="CV54" s="66"/>
      <c r="CW54" s="66"/>
      <c r="CX54" s="66"/>
      <c r="CY54" s="66"/>
      <c r="CZ54" s="66"/>
      <c r="DA54" s="66"/>
      <c r="DB54" s="66"/>
      <c r="DC54" s="66"/>
      <c r="DD54" s="66"/>
      <c r="DE54" s="66"/>
      <c r="DF54" s="66"/>
      <c r="DG54" s="66"/>
      <c r="DH54" s="66"/>
      <c r="DI54" s="66"/>
      <c r="DJ54" s="66"/>
      <c r="DK54" s="66"/>
      <c r="DL54" s="66"/>
      <c r="DM54" s="66"/>
      <c r="DN54" s="66"/>
      <c r="DO54" s="66"/>
      <c r="DP54" s="66"/>
      <c r="DQ54" s="66"/>
      <c r="DR54" s="66"/>
      <c r="DS54" s="66"/>
      <c r="DT54" s="66"/>
      <c r="DU54" s="66"/>
      <c r="DV54" s="66"/>
      <c r="DW54" s="66"/>
      <c r="DX54" s="66"/>
      <c r="DY54" s="66"/>
      <c r="DZ54" s="66"/>
      <c r="EA54" s="66"/>
      <c r="EB54" s="66"/>
      <c r="EC54" s="66"/>
      <c r="ED54" s="66"/>
      <c r="EE54" s="66"/>
      <c r="EF54" s="66"/>
      <c r="EG54" s="66"/>
      <c r="EH54" s="66"/>
      <c r="EI54" s="66"/>
      <c r="EJ54" s="66"/>
      <c r="EK54" s="66"/>
      <c r="EL54" s="66"/>
      <c r="EM54" s="66"/>
      <c r="EN54" s="66"/>
      <c r="EO54" s="66"/>
      <c r="EP54" s="66"/>
      <c r="EQ54" s="66"/>
      <c r="ER54" s="66"/>
      <c r="ES54" s="66"/>
      <c r="ET54" s="66"/>
      <c r="EU54" s="66"/>
      <c r="EV54" s="66"/>
      <c r="EW54" s="66"/>
      <c r="EX54" s="66"/>
      <c r="EY54" s="66"/>
      <c r="EZ54" s="66"/>
      <c r="FA54" s="66"/>
      <c r="FB54" s="66"/>
      <c r="FC54" s="66"/>
      <c r="FD54" s="66"/>
      <c r="FE54" s="66"/>
      <c r="FF54" s="66"/>
      <c r="FG54" s="66"/>
      <c r="FH54" s="66"/>
      <c r="FI54" s="66"/>
      <c r="FJ54" s="66"/>
      <c r="FK54" s="66"/>
      <c r="FL54" s="66"/>
      <c r="FM54" s="66"/>
      <c r="FN54" s="66"/>
      <c r="FO54" s="66"/>
      <c r="FP54" s="66"/>
      <c r="FQ54" s="66"/>
      <c r="FR54" s="66"/>
      <c r="FS54" s="66"/>
      <c r="FT54" s="66"/>
      <c r="FU54" s="66"/>
      <c r="FV54" s="66"/>
      <c r="FW54" s="66"/>
      <c r="FX54" s="66"/>
      <c r="FY54" s="66"/>
      <c r="FZ54" s="66"/>
      <c r="GA54" s="66"/>
      <c r="GB54" s="66"/>
      <c r="GC54" s="66"/>
      <c r="GD54" s="66"/>
      <c r="GE54" s="66"/>
      <c r="GF54" s="66"/>
      <c r="GG54" s="66"/>
      <c r="GH54" s="66"/>
      <c r="GI54" s="66"/>
      <c r="GJ54" s="66"/>
      <c r="GK54" s="66"/>
      <c r="GL54" s="66"/>
      <c r="GM54" s="66"/>
      <c r="GN54" s="66"/>
      <c r="GO54" s="66"/>
      <c r="GP54" s="66"/>
      <c r="GQ54" s="66"/>
      <c r="GR54" s="66"/>
      <c r="GS54" s="66"/>
      <c r="GT54" s="66"/>
      <c r="GU54" s="66"/>
      <c r="GV54" s="66"/>
      <c r="GW54" s="66"/>
      <c r="GX54" s="66"/>
      <c r="GY54" s="66"/>
      <c r="GZ54" s="66"/>
      <c r="HA54" s="66"/>
      <c r="HB54" s="66"/>
      <c r="HC54" s="66"/>
      <c r="HD54" s="66"/>
      <c r="HE54" s="66"/>
      <c r="HF54" s="66"/>
      <c r="HG54" s="66"/>
      <c r="HH54" s="66"/>
      <c r="HI54" s="66"/>
      <c r="HJ54" s="66"/>
      <c r="HK54" s="66"/>
      <c r="HL54" s="66"/>
      <c r="HM54" s="66"/>
      <c r="HN54" s="66"/>
      <c r="HO54" s="66"/>
      <c r="HP54" s="66"/>
      <c r="HQ54" s="66"/>
      <c r="HR54" s="66"/>
      <c r="HS54" s="66"/>
      <c r="HT54" s="66"/>
      <c r="HU54" s="66"/>
      <c r="HV54" s="66"/>
      <c r="HW54" s="66"/>
      <c r="HX54" s="66"/>
      <c r="HY54" s="66"/>
    </row>
    <row r="55" spans="1:233" s="67" customFormat="1" ht="28.8" x14ac:dyDescent="0.3">
      <c r="A55" s="112" t="s">
        <v>390</v>
      </c>
      <c r="B55" s="131">
        <v>4</v>
      </c>
      <c r="C55" s="206" t="s">
        <v>394</v>
      </c>
      <c r="D55" s="29" t="s">
        <v>54</v>
      </c>
      <c r="E55" s="30" t="s">
        <v>398</v>
      </c>
      <c r="F55" s="3" t="s">
        <v>71</v>
      </c>
      <c r="G55" s="119">
        <v>39.96</v>
      </c>
      <c r="H55" s="105">
        <v>211</v>
      </c>
      <c r="I55" s="105">
        <v>3.03</v>
      </c>
      <c r="J55" s="119">
        <v>100332</v>
      </c>
      <c r="K55" s="29" t="s">
        <v>202</v>
      </c>
      <c r="L55" s="239">
        <v>72.650000000000006</v>
      </c>
      <c r="M55" s="240">
        <v>0.1394</v>
      </c>
      <c r="N55" s="240">
        <v>10.130000000000001</v>
      </c>
      <c r="O55" s="241">
        <v>10.130000000000001</v>
      </c>
      <c r="P55" s="241">
        <v>23.07</v>
      </c>
      <c r="Q55" s="242" t="s">
        <v>65</v>
      </c>
      <c r="R55" s="243"/>
      <c r="S55" s="30" t="s">
        <v>398</v>
      </c>
      <c r="T55" s="30" t="s">
        <v>71</v>
      </c>
      <c r="U55" s="241">
        <v>33.200000000000003</v>
      </c>
      <c r="V55" s="244" t="s">
        <v>65</v>
      </c>
      <c r="W55" s="241">
        <v>33.200000000000003</v>
      </c>
      <c r="X55" s="244" t="s">
        <v>65</v>
      </c>
      <c r="Y55" s="113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  <c r="AY55" s="65"/>
      <c r="AZ55" s="65"/>
      <c r="BA55" s="65"/>
      <c r="BB55" s="65"/>
      <c r="BC55" s="65"/>
      <c r="BD55" s="65"/>
      <c r="BE55" s="65"/>
      <c r="BF55" s="65"/>
      <c r="BG55" s="65"/>
      <c r="BH55" s="65"/>
      <c r="BI55" s="65"/>
      <c r="BJ55" s="65"/>
      <c r="BK55" s="65"/>
      <c r="BL55" s="66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6"/>
      <c r="CA55" s="66"/>
      <c r="CB55" s="66"/>
      <c r="CC55" s="66"/>
      <c r="CD55" s="66"/>
      <c r="CE55" s="66"/>
      <c r="CF55" s="66"/>
      <c r="CG55" s="66"/>
      <c r="CH55" s="66"/>
      <c r="CI55" s="66"/>
      <c r="CJ55" s="66"/>
      <c r="CK55" s="66"/>
      <c r="CL55" s="66"/>
      <c r="CM55" s="66"/>
      <c r="CN55" s="66"/>
      <c r="CO55" s="66"/>
      <c r="CP55" s="66"/>
      <c r="CQ55" s="66"/>
      <c r="CR55" s="66"/>
      <c r="CS55" s="66"/>
      <c r="CT55" s="66"/>
      <c r="CU55" s="66"/>
      <c r="CV55" s="66"/>
      <c r="CW55" s="66"/>
      <c r="CX55" s="66"/>
      <c r="CY55" s="66"/>
      <c r="CZ55" s="66"/>
      <c r="DA55" s="66"/>
      <c r="DB55" s="66"/>
      <c r="DC55" s="66"/>
      <c r="DD55" s="66"/>
      <c r="DE55" s="66"/>
      <c r="DF55" s="66"/>
      <c r="DG55" s="66"/>
      <c r="DH55" s="66"/>
      <c r="DI55" s="66"/>
      <c r="DJ55" s="66"/>
      <c r="DK55" s="66"/>
      <c r="DL55" s="66"/>
      <c r="DM55" s="66"/>
      <c r="DN55" s="66"/>
      <c r="DO55" s="66"/>
      <c r="DP55" s="66"/>
      <c r="DQ55" s="66"/>
      <c r="DR55" s="66"/>
      <c r="DS55" s="66"/>
      <c r="DT55" s="66"/>
      <c r="DU55" s="66"/>
      <c r="DV55" s="66"/>
      <c r="DW55" s="66"/>
      <c r="DX55" s="66"/>
      <c r="DY55" s="66"/>
      <c r="DZ55" s="66"/>
      <c r="EA55" s="66"/>
      <c r="EB55" s="66"/>
      <c r="EC55" s="66"/>
      <c r="ED55" s="66"/>
      <c r="EE55" s="66"/>
      <c r="EF55" s="66"/>
      <c r="EG55" s="66"/>
      <c r="EH55" s="66"/>
      <c r="EI55" s="66"/>
      <c r="EJ55" s="66"/>
      <c r="EK55" s="66"/>
      <c r="EL55" s="66"/>
      <c r="EM55" s="66"/>
      <c r="EN55" s="66"/>
      <c r="EO55" s="66"/>
      <c r="EP55" s="66"/>
      <c r="EQ55" s="66"/>
      <c r="ER55" s="66"/>
      <c r="ES55" s="66"/>
      <c r="ET55" s="66"/>
      <c r="EU55" s="66"/>
      <c r="EV55" s="66"/>
      <c r="EW55" s="66"/>
      <c r="EX55" s="66"/>
      <c r="EY55" s="66"/>
      <c r="EZ55" s="66"/>
      <c r="FA55" s="66"/>
      <c r="FB55" s="66"/>
      <c r="FC55" s="66"/>
      <c r="FD55" s="66"/>
      <c r="FE55" s="66"/>
      <c r="FF55" s="66"/>
      <c r="FG55" s="66"/>
      <c r="FH55" s="66"/>
      <c r="FI55" s="66"/>
      <c r="FJ55" s="66"/>
      <c r="FK55" s="66"/>
      <c r="FL55" s="66"/>
      <c r="FM55" s="66"/>
      <c r="FN55" s="66"/>
      <c r="FO55" s="66"/>
      <c r="FP55" s="66"/>
      <c r="FQ55" s="66"/>
      <c r="FR55" s="66"/>
      <c r="FS55" s="66"/>
      <c r="FT55" s="66"/>
      <c r="FU55" s="66"/>
      <c r="FV55" s="66"/>
      <c r="FW55" s="66"/>
      <c r="FX55" s="66"/>
      <c r="FY55" s="66"/>
      <c r="FZ55" s="66"/>
      <c r="GA55" s="66"/>
      <c r="GB55" s="66"/>
      <c r="GC55" s="66"/>
      <c r="GD55" s="66"/>
      <c r="GE55" s="66"/>
      <c r="GF55" s="66"/>
      <c r="GG55" s="66"/>
      <c r="GH55" s="66"/>
      <c r="GI55" s="66"/>
      <c r="GJ55" s="66"/>
      <c r="GK55" s="66"/>
      <c r="GL55" s="66"/>
      <c r="GM55" s="66"/>
      <c r="GN55" s="66"/>
      <c r="GO55" s="66"/>
      <c r="GP55" s="66"/>
      <c r="GQ55" s="66"/>
      <c r="GR55" s="66"/>
      <c r="GS55" s="66"/>
      <c r="GT55" s="66"/>
      <c r="GU55" s="66"/>
      <c r="GV55" s="66"/>
      <c r="GW55" s="66"/>
      <c r="GX55" s="66"/>
      <c r="GY55" s="66"/>
      <c r="GZ55" s="66"/>
      <c r="HA55" s="66"/>
      <c r="HB55" s="66"/>
      <c r="HC55" s="66"/>
      <c r="HD55" s="66"/>
      <c r="HE55" s="66"/>
      <c r="HF55" s="66"/>
      <c r="HG55" s="66"/>
      <c r="HH55" s="66"/>
      <c r="HI55" s="66"/>
      <c r="HJ55" s="66"/>
      <c r="HK55" s="66"/>
      <c r="HL55" s="66"/>
      <c r="HM55" s="66"/>
      <c r="HN55" s="66"/>
      <c r="HO55" s="66"/>
      <c r="HP55" s="66"/>
      <c r="HQ55" s="66"/>
      <c r="HR55" s="66"/>
      <c r="HS55" s="66"/>
      <c r="HT55" s="66"/>
      <c r="HU55" s="66"/>
      <c r="HV55" s="66"/>
      <c r="HW55" s="66"/>
      <c r="HX55" s="66"/>
      <c r="HY55" s="66"/>
    </row>
    <row r="56" spans="1:233" s="67" customFormat="1" ht="43.2" x14ac:dyDescent="0.3">
      <c r="A56" s="29" t="s">
        <v>241</v>
      </c>
      <c r="B56" s="111">
        <v>1</v>
      </c>
      <c r="C56" s="107" t="s">
        <v>235</v>
      </c>
      <c r="D56" s="16" t="s">
        <v>40</v>
      </c>
      <c r="E56" s="3" t="s">
        <v>236</v>
      </c>
      <c r="F56" s="3" t="s">
        <v>71</v>
      </c>
      <c r="G56" s="1">
        <v>30</v>
      </c>
      <c r="H56" s="2">
        <v>80</v>
      </c>
      <c r="I56" s="2">
        <v>6</v>
      </c>
      <c r="J56" s="6">
        <v>110242</v>
      </c>
      <c r="K56" s="28" t="s">
        <v>237</v>
      </c>
      <c r="L56" s="231">
        <v>6.65</v>
      </c>
      <c r="M56" s="232">
        <v>1.6046</v>
      </c>
      <c r="N56" s="233">
        <v>10.67</v>
      </c>
      <c r="O56" s="234">
        <v>10.67</v>
      </c>
      <c r="P56" s="234">
        <v>41.1</v>
      </c>
      <c r="Q56" s="235" t="s">
        <v>238</v>
      </c>
      <c r="R56" s="76"/>
      <c r="S56" s="228">
        <v>43294</v>
      </c>
      <c r="T56" s="228" t="s">
        <v>71</v>
      </c>
      <c r="U56" s="237">
        <v>51.77</v>
      </c>
      <c r="V56" s="235" t="s">
        <v>238</v>
      </c>
      <c r="W56" s="238"/>
      <c r="X56" s="228"/>
      <c r="Y56" s="113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5"/>
      <c r="AL56" s="65"/>
      <c r="AM56" s="65"/>
      <c r="AN56" s="65"/>
      <c r="AO56" s="65"/>
      <c r="AP56" s="65"/>
      <c r="AQ56" s="65"/>
      <c r="AR56" s="65"/>
      <c r="AS56" s="65"/>
      <c r="AT56" s="65"/>
      <c r="AU56" s="65"/>
      <c r="AV56" s="65"/>
      <c r="AW56" s="65"/>
      <c r="AX56" s="65"/>
      <c r="AY56" s="65"/>
      <c r="AZ56" s="65"/>
      <c r="BA56" s="65"/>
      <c r="BB56" s="65"/>
      <c r="BC56" s="65"/>
      <c r="BD56" s="65"/>
      <c r="BE56" s="65"/>
      <c r="BF56" s="65"/>
      <c r="BG56" s="65"/>
      <c r="BH56" s="65"/>
      <c r="BI56" s="65"/>
      <c r="BJ56" s="65"/>
      <c r="BK56" s="65"/>
      <c r="BL56" s="66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6"/>
      <c r="CA56" s="66"/>
      <c r="CB56" s="66"/>
      <c r="CC56" s="66"/>
      <c r="CD56" s="66"/>
      <c r="CE56" s="66"/>
      <c r="CF56" s="66"/>
      <c r="CG56" s="66"/>
      <c r="CH56" s="66"/>
      <c r="CI56" s="66"/>
      <c r="CJ56" s="66"/>
      <c r="CK56" s="66"/>
      <c r="CL56" s="66"/>
      <c r="CM56" s="66"/>
      <c r="CN56" s="66"/>
      <c r="CO56" s="66"/>
      <c r="CP56" s="66"/>
      <c r="CQ56" s="66"/>
      <c r="CR56" s="66"/>
      <c r="CS56" s="66"/>
      <c r="CT56" s="66"/>
      <c r="CU56" s="66"/>
      <c r="CV56" s="66"/>
      <c r="CW56" s="66"/>
      <c r="CX56" s="66"/>
      <c r="CY56" s="66"/>
      <c r="CZ56" s="66"/>
      <c r="DA56" s="66"/>
      <c r="DB56" s="66"/>
      <c r="DC56" s="66"/>
      <c r="DD56" s="66"/>
      <c r="DE56" s="66"/>
      <c r="DF56" s="66"/>
      <c r="DG56" s="66"/>
      <c r="DH56" s="66"/>
      <c r="DI56" s="66"/>
      <c r="DJ56" s="66"/>
      <c r="DK56" s="66"/>
      <c r="DL56" s="66"/>
      <c r="DM56" s="66"/>
      <c r="DN56" s="66"/>
      <c r="DO56" s="66"/>
      <c r="DP56" s="66"/>
      <c r="DQ56" s="66"/>
      <c r="DR56" s="66"/>
      <c r="DS56" s="66"/>
      <c r="DT56" s="66"/>
      <c r="DU56" s="66"/>
      <c r="DV56" s="66"/>
      <c r="DW56" s="66"/>
      <c r="DX56" s="66"/>
      <c r="DY56" s="66"/>
      <c r="DZ56" s="66"/>
      <c r="EA56" s="66"/>
      <c r="EB56" s="66"/>
      <c r="EC56" s="66"/>
      <c r="ED56" s="66"/>
      <c r="EE56" s="66"/>
      <c r="EF56" s="66"/>
      <c r="EG56" s="66"/>
      <c r="EH56" s="66"/>
      <c r="EI56" s="66"/>
      <c r="EJ56" s="66"/>
      <c r="EK56" s="66"/>
      <c r="EL56" s="66"/>
      <c r="EM56" s="66"/>
      <c r="EN56" s="66"/>
      <c r="EO56" s="66"/>
      <c r="EP56" s="66"/>
      <c r="EQ56" s="66"/>
      <c r="ER56" s="66"/>
      <c r="ES56" s="66"/>
      <c r="ET56" s="66"/>
      <c r="EU56" s="66"/>
      <c r="EV56" s="66"/>
      <c r="EW56" s="66"/>
      <c r="EX56" s="66"/>
      <c r="EY56" s="66"/>
      <c r="EZ56" s="66"/>
      <c r="FA56" s="66"/>
      <c r="FB56" s="66"/>
      <c r="FC56" s="66"/>
      <c r="FD56" s="66"/>
      <c r="FE56" s="66"/>
      <c r="FF56" s="66"/>
      <c r="FG56" s="66"/>
      <c r="FH56" s="66"/>
      <c r="FI56" s="66"/>
      <c r="FJ56" s="66"/>
      <c r="FK56" s="66"/>
      <c r="FL56" s="66"/>
      <c r="FM56" s="66"/>
      <c r="FN56" s="66"/>
      <c r="FO56" s="66"/>
      <c r="FP56" s="66"/>
      <c r="FQ56" s="66"/>
      <c r="FR56" s="66"/>
      <c r="FS56" s="66"/>
      <c r="FT56" s="66"/>
      <c r="FU56" s="66"/>
      <c r="FV56" s="66"/>
      <c r="FW56" s="66"/>
      <c r="FX56" s="66"/>
      <c r="FY56" s="66"/>
      <c r="FZ56" s="66"/>
      <c r="GA56" s="66"/>
      <c r="GB56" s="66"/>
      <c r="GC56" s="66"/>
      <c r="GD56" s="66"/>
      <c r="GE56" s="66"/>
      <c r="GF56" s="66"/>
      <c r="GG56" s="66"/>
      <c r="GH56" s="66"/>
      <c r="GI56" s="66"/>
      <c r="GJ56" s="66"/>
      <c r="GK56" s="66"/>
      <c r="GL56" s="66"/>
      <c r="GM56" s="66"/>
      <c r="GN56" s="66"/>
      <c r="GO56" s="66"/>
      <c r="GP56" s="66"/>
      <c r="GQ56" s="66"/>
      <c r="GR56" s="66"/>
      <c r="GS56" s="66"/>
      <c r="GT56" s="66"/>
      <c r="GU56" s="66"/>
      <c r="GV56" s="66"/>
      <c r="GW56" s="66"/>
      <c r="GX56" s="66"/>
      <c r="GY56" s="66"/>
      <c r="GZ56" s="66"/>
      <c r="HA56" s="66"/>
      <c r="HB56" s="66"/>
      <c r="HC56" s="66"/>
      <c r="HD56" s="66"/>
      <c r="HE56" s="66"/>
      <c r="HF56" s="66"/>
      <c r="HG56" s="66"/>
      <c r="HH56" s="66"/>
      <c r="HI56" s="66"/>
      <c r="HJ56" s="66"/>
      <c r="HK56" s="66"/>
      <c r="HL56" s="66"/>
      <c r="HM56" s="66"/>
      <c r="HN56" s="66"/>
      <c r="HO56" s="66"/>
      <c r="HP56" s="66"/>
      <c r="HQ56" s="66"/>
      <c r="HR56" s="66"/>
      <c r="HS56" s="66"/>
      <c r="HT56" s="66"/>
      <c r="HU56" s="66"/>
      <c r="HV56" s="66"/>
      <c r="HW56" s="66"/>
      <c r="HX56" s="66"/>
      <c r="HY56" s="66"/>
    </row>
    <row r="57" spans="1:233" s="67" customFormat="1" ht="43.2" x14ac:dyDescent="0.3">
      <c r="A57" s="29" t="s">
        <v>241</v>
      </c>
      <c r="B57" s="111">
        <v>2</v>
      </c>
      <c r="C57" s="107" t="s">
        <v>239</v>
      </c>
      <c r="D57" s="16" t="s">
        <v>40</v>
      </c>
      <c r="E57" s="3" t="s">
        <v>240</v>
      </c>
      <c r="F57" s="3" t="s">
        <v>71</v>
      </c>
      <c r="G57" s="1">
        <v>15</v>
      </c>
      <c r="H57" s="2">
        <v>240</v>
      </c>
      <c r="I57" s="2">
        <v>1</v>
      </c>
      <c r="J57" s="6">
        <v>110242</v>
      </c>
      <c r="K57" s="28" t="s">
        <v>237</v>
      </c>
      <c r="L57" s="231">
        <v>15</v>
      </c>
      <c r="M57" s="232">
        <v>1.6046</v>
      </c>
      <c r="N57" s="233">
        <v>24.07</v>
      </c>
      <c r="O57" s="234">
        <v>24.07</v>
      </c>
      <c r="P57" s="234">
        <v>31.65</v>
      </c>
      <c r="Q57" s="235" t="s">
        <v>238</v>
      </c>
      <c r="R57" s="76"/>
      <c r="S57" s="228">
        <v>44006</v>
      </c>
      <c r="T57" s="228" t="s">
        <v>71</v>
      </c>
      <c r="U57" s="237">
        <v>55.72</v>
      </c>
      <c r="V57" s="235" t="s">
        <v>238</v>
      </c>
      <c r="W57" s="238"/>
      <c r="X57" s="228"/>
      <c r="Y57" s="113"/>
      <c r="Z57" s="65"/>
      <c r="AA57" s="65"/>
      <c r="AB57" s="65"/>
      <c r="AC57" s="65"/>
      <c r="AD57" s="65"/>
      <c r="AE57" s="65"/>
      <c r="AF57" s="65"/>
      <c r="AG57" s="65"/>
      <c r="AH57" s="65"/>
      <c r="AI57" s="65"/>
      <c r="AJ57" s="65"/>
      <c r="AK57" s="65"/>
      <c r="AL57" s="65"/>
      <c r="AM57" s="65"/>
      <c r="AN57" s="65"/>
      <c r="AO57" s="65"/>
      <c r="AP57" s="65"/>
      <c r="AQ57" s="65"/>
      <c r="AR57" s="65"/>
      <c r="AS57" s="65"/>
      <c r="AT57" s="65"/>
      <c r="AU57" s="65"/>
      <c r="AV57" s="65"/>
      <c r="AW57" s="65"/>
      <c r="AX57" s="65"/>
      <c r="AY57" s="65"/>
      <c r="AZ57" s="65"/>
      <c r="BA57" s="65"/>
      <c r="BB57" s="65"/>
      <c r="BC57" s="65"/>
      <c r="BD57" s="65"/>
      <c r="BE57" s="65"/>
      <c r="BF57" s="65"/>
      <c r="BG57" s="65"/>
      <c r="BH57" s="65"/>
      <c r="BI57" s="65"/>
      <c r="BJ57" s="65"/>
      <c r="BK57" s="65"/>
      <c r="BL57" s="66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  <c r="BY57" s="66"/>
      <c r="BZ57" s="66"/>
      <c r="CA57" s="66"/>
      <c r="CB57" s="66"/>
      <c r="CC57" s="66"/>
      <c r="CD57" s="66"/>
      <c r="CE57" s="66"/>
      <c r="CF57" s="66"/>
      <c r="CG57" s="66"/>
      <c r="CH57" s="66"/>
      <c r="CI57" s="66"/>
      <c r="CJ57" s="66"/>
      <c r="CK57" s="66"/>
      <c r="CL57" s="66"/>
      <c r="CM57" s="66"/>
      <c r="CN57" s="66"/>
      <c r="CO57" s="66"/>
      <c r="CP57" s="66"/>
      <c r="CQ57" s="66"/>
      <c r="CR57" s="66"/>
      <c r="CS57" s="66"/>
      <c r="CT57" s="66"/>
      <c r="CU57" s="66"/>
      <c r="CV57" s="66"/>
      <c r="CW57" s="66"/>
      <c r="CX57" s="66"/>
      <c r="CY57" s="66"/>
      <c r="CZ57" s="66"/>
      <c r="DA57" s="66"/>
      <c r="DB57" s="66"/>
      <c r="DC57" s="66"/>
      <c r="DD57" s="66"/>
      <c r="DE57" s="66"/>
      <c r="DF57" s="66"/>
      <c r="DG57" s="66"/>
      <c r="DH57" s="66"/>
      <c r="DI57" s="66"/>
      <c r="DJ57" s="66"/>
      <c r="DK57" s="66"/>
      <c r="DL57" s="66"/>
      <c r="DM57" s="66"/>
      <c r="DN57" s="66"/>
      <c r="DO57" s="66"/>
      <c r="DP57" s="66"/>
      <c r="DQ57" s="66"/>
      <c r="DR57" s="66"/>
      <c r="DS57" s="66"/>
      <c r="DT57" s="66"/>
      <c r="DU57" s="66"/>
      <c r="DV57" s="66"/>
      <c r="DW57" s="66"/>
      <c r="DX57" s="66"/>
      <c r="DY57" s="66"/>
      <c r="DZ57" s="66"/>
      <c r="EA57" s="66"/>
      <c r="EB57" s="66"/>
      <c r="EC57" s="66"/>
      <c r="ED57" s="66"/>
      <c r="EE57" s="66"/>
      <c r="EF57" s="66"/>
      <c r="EG57" s="66"/>
      <c r="EH57" s="66"/>
      <c r="EI57" s="66"/>
      <c r="EJ57" s="66"/>
      <c r="EK57" s="66"/>
      <c r="EL57" s="66"/>
      <c r="EM57" s="66"/>
      <c r="EN57" s="66"/>
      <c r="EO57" s="66"/>
      <c r="EP57" s="66"/>
      <c r="EQ57" s="66"/>
      <c r="ER57" s="66"/>
      <c r="ES57" s="66"/>
      <c r="ET57" s="66"/>
      <c r="EU57" s="66"/>
      <c r="EV57" s="66"/>
      <c r="EW57" s="66"/>
      <c r="EX57" s="66"/>
      <c r="EY57" s="66"/>
      <c r="EZ57" s="66"/>
      <c r="FA57" s="66"/>
      <c r="FB57" s="66"/>
      <c r="FC57" s="66"/>
      <c r="FD57" s="66"/>
      <c r="FE57" s="66"/>
      <c r="FF57" s="66"/>
      <c r="FG57" s="66"/>
      <c r="FH57" s="66"/>
      <c r="FI57" s="66"/>
      <c r="FJ57" s="66"/>
      <c r="FK57" s="66"/>
      <c r="FL57" s="66"/>
      <c r="FM57" s="66"/>
      <c r="FN57" s="66"/>
      <c r="FO57" s="66"/>
      <c r="FP57" s="66"/>
      <c r="FQ57" s="66"/>
      <c r="FR57" s="66"/>
      <c r="FS57" s="66"/>
      <c r="FT57" s="66"/>
      <c r="FU57" s="66"/>
      <c r="FV57" s="66"/>
      <c r="FW57" s="66"/>
      <c r="FX57" s="66"/>
      <c r="FY57" s="66"/>
      <c r="FZ57" s="66"/>
      <c r="GA57" s="66"/>
      <c r="GB57" s="66"/>
      <c r="GC57" s="66"/>
      <c r="GD57" s="66"/>
      <c r="GE57" s="66"/>
      <c r="GF57" s="66"/>
      <c r="GG57" s="66"/>
      <c r="GH57" s="66"/>
      <c r="GI57" s="66"/>
      <c r="GJ57" s="66"/>
      <c r="GK57" s="66"/>
      <c r="GL57" s="66"/>
      <c r="GM57" s="66"/>
      <c r="GN57" s="66"/>
      <c r="GO57" s="66"/>
      <c r="GP57" s="66"/>
      <c r="GQ57" s="66"/>
      <c r="GR57" s="66"/>
      <c r="GS57" s="66"/>
      <c r="GT57" s="66"/>
      <c r="GU57" s="66"/>
      <c r="GV57" s="66"/>
      <c r="GW57" s="66"/>
      <c r="GX57" s="66"/>
      <c r="GY57" s="66"/>
      <c r="GZ57" s="66"/>
      <c r="HA57" s="66"/>
      <c r="HB57" s="66"/>
      <c r="HC57" s="66"/>
      <c r="HD57" s="66"/>
      <c r="HE57" s="66"/>
      <c r="HF57" s="66"/>
      <c r="HG57" s="66"/>
      <c r="HH57" s="66"/>
      <c r="HI57" s="66"/>
      <c r="HJ57" s="66"/>
      <c r="HK57" s="66"/>
      <c r="HL57" s="66"/>
      <c r="HM57" s="66"/>
      <c r="HN57" s="66"/>
      <c r="HO57" s="66"/>
      <c r="HP57" s="66"/>
      <c r="HQ57" s="66"/>
      <c r="HR57" s="66"/>
      <c r="HS57" s="66"/>
      <c r="HT57" s="66"/>
      <c r="HU57" s="66"/>
      <c r="HV57" s="66"/>
      <c r="HW57" s="66"/>
      <c r="HX57" s="66"/>
      <c r="HY57" s="66"/>
    </row>
    <row r="58" spans="1:233" s="67" customFormat="1" x14ac:dyDescent="0.3">
      <c r="A58" s="29" t="s">
        <v>284</v>
      </c>
      <c r="B58" s="111">
        <v>1</v>
      </c>
      <c r="C58" s="107" t="s">
        <v>275</v>
      </c>
      <c r="D58" s="16" t="s">
        <v>47</v>
      </c>
      <c r="E58" s="3" t="s">
        <v>276</v>
      </c>
      <c r="F58" s="3" t="s">
        <v>71</v>
      </c>
      <c r="G58" s="1">
        <v>32.75</v>
      </c>
      <c r="H58" s="2">
        <v>80</v>
      </c>
      <c r="I58" s="2">
        <v>6.55</v>
      </c>
      <c r="J58" s="6">
        <v>110254</v>
      </c>
      <c r="K58" s="28" t="s">
        <v>277</v>
      </c>
      <c r="L58" s="231">
        <v>2.5499999999999998</v>
      </c>
      <c r="M58" s="232">
        <v>1.6046</v>
      </c>
      <c r="N58" s="233">
        <v>4.09</v>
      </c>
      <c r="O58" s="234">
        <v>4.09</v>
      </c>
      <c r="P58" s="234"/>
      <c r="Q58" s="235"/>
      <c r="R58" s="76"/>
      <c r="S58" s="228">
        <v>71883</v>
      </c>
      <c r="T58" s="228" t="s">
        <v>71</v>
      </c>
      <c r="U58" s="237">
        <v>56.17</v>
      </c>
      <c r="V58" s="228" t="s">
        <v>278</v>
      </c>
      <c r="W58" s="238">
        <v>54.86</v>
      </c>
      <c r="X58" s="228" t="s">
        <v>279</v>
      </c>
      <c r="Y58" s="113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65"/>
      <c r="AM58" s="65"/>
      <c r="AN58" s="65"/>
      <c r="AO58" s="65"/>
      <c r="AP58" s="65"/>
      <c r="AQ58" s="65"/>
      <c r="AR58" s="65"/>
      <c r="AS58" s="65"/>
      <c r="AT58" s="65"/>
      <c r="AU58" s="65"/>
      <c r="AV58" s="65"/>
      <c r="AW58" s="65"/>
      <c r="AX58" s="65"/>
      <c r="AY58" s="65"/>
      <c r="AZ58" s="65"/>
      <c r="BA58" s="65"/>
      <c r="BB58" s="65"/>
      <c r="BC58" s="65"/>
      <c r="BD58" s="65"/>
      <c r="BE58" s="65"/>
      <c r="BF58" s="65"/>
      <c r="BG58" s="65"/>
      <c r="BH58" s="65"/>
      <c r="BI58" s="65"/>
      <c r="BJ58" s="65"/>
      <c r="BK58" s="65"/>
      <c r="BL58" s="66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6"/>
      <c r="CA58" s="66"/>
      <c r="CB58" s="66"/>
      <c r="CC58" s="66"/>
      <c r="CD58" s="66"/>
      <c r="CE58" s="66"/>
      <c r="CF58" s="66"/>
      <c r="CG58" s="66"/>
      <c r="CH58" s="66"/>
      <c r="CI58" s="66"/>
      <c r="CJ58" s="66"/>
      <c r="CK58" s="66"/>
      <c r="CL58" s="66"/>
      <c r="CM58" s="66"/>
      <c r="CN58" s="66"/>
      <c r="CO58" s="66"/>
      <c r="CP58" s="66"/>
      <c r="CQ58" s="66"/>
      <c r="CR58" s="66"/>
      <c r="CS58" s="66"/>
      <c r="CT58" s="66"/>
      <c r="CU58" s="66"/>
      <c r="CV58" s="66"/>
      <c r="CW58" s="66"/>
      <c r="CX58" s="66"/>
      <c r="CY58" s="66"/>
      <c r="CZ58" s="66"/>
      <c r="DA58" s="66"/>
      <c r="DB58" s="66"/>
      <c r="DC58" s="66"/>
      <c r="DD58" s="66"/>
      <c r="DE58" s="66"/>
      <c r="DF58" s="66"/>
      <c r="DG58" s="66"/>
      <c r="DH58" s="66"/>
      <c r="DI58" s="66"/>
      <c r="DJ58" s="66"/>
      <c r="DK58" s="66"/>
      <c r="DL58" s="66"/>
      <c r="DM58" s="66"/>
      <c r="DN58" s="66"/>
      <c r="DO58" s="66"/>
      <c r="DP58" s="66"/>
      <c r="DQ58" s="66"/>
      <c r="DR58" s="66"/>
      <c r="DS58" s="66"/>
      <c r="DT58" s="66"/>
      <c r="DU58" s="66"/>
      <c r="DV58" s="66"/>
      <c r="DW58" s="66"/>
      <c r="DX58" s="66"/>
      <c r="DY58" s="66"/>
      <c r="DZ58" s="66"/>
      <c r="EA58" s="66"/>
      <c r="EB58" s="66"/>
      <c r="EC58" s="66"/>
      <c r="ED58" s="66"/>
      <c r="EE58" s="66"/>
      <c r="EF58" s="66"/>
      <c r="EG58" s="66"/>
      <c r="EH58" s="66"/>
      <c r="EI58" s="66"/>
      <c r="EJ58" s="66"/>
      <c r="EK58" s="66"/>
      <c r="EL58" s="66"/>
      <c r="EM58" s="66"/>
      <c r="EN58" s="66"/>
      <c r="EO58" s="66"/>
      <c r="EP58" s="66"/>
      <c r="EQ58" s="66"/>
      <c r="ER58" s="66"/>
      <c r="ES58" s="66"/>
      <c r="ET58" s="66"/>
      <c r="EU58" s="66"/>
      <c r="EV58" s="66"/>
      <c r="EW58" s="66"/>
      <c r="EX58" s="66"/>
      <c r="EY58" s="66"/>
      <c r="EZ58" s="66"/>
      <c r="FA58" s="66"/>
      <c r="FB58" s="66"/>
      <c r="FC58" s="66"/>
      <c r="FD58" s="66"/>
      <c r="FE58" s="66"/>
      <c r="FF58" s="66"/>
      <c r="FG58" s="66"/>
      <c r="FH58" s="66"/>
      <c r="FI58" s="66"/>
      <c r="FJ58" s="66"/>
      <c r="FK58" s="66"/>
      <c r="FL58" s="66"/>
      <c r="FM58" s="66"/>
      <c r="FN58" s="66"/>
      <c r="FO58" s="66"/>
      <c r="FP58" s="66"/>
      <c r="FQ58" s="66"/>
      <c r="FR58" s="66"/>
      <c r="FS58" s="66"/>
      <c r="FT58" s="66"/>
      <c r="FU58" s="66"/>
      <c r="FV58" s="66"/>
      <c r="FW58" s="66"/>
      <c r="FX58" s="66"/>
      <c r="FY58" s="66"/>
      <c r="FZ58" s="66"/>
      <c r="GA58" s="66"/>
      <c r="GB58" s="66"/>
      <c r="GC58" s="66"/>
      <c r="GD58" s="66"/>
      <c r="GE58" s="66"/>
      <c r="GF58" s="66"/>
      <c r="GG58" s="66"/>
      <c r="GH58" s="66"/>
      <c r="GI58" s="66"/>
      <c r="GJ58" s="66"/>
      <c r="GK58" s="66"/>
      <c r="GL58" s="66"/>
      <c r="GM58" s="66"/>
      <c r="GN58" s="66"/>
      <c r="GO58" s="66"/>
      <c r="GP58" s="66"/>
      <c r="GQ58" s="66"/>
      <c r="GR58" s="66"/>
      <c r="GS58" s="66"/>
      <c r="GT58" s="66"/>
      <c r="GU58" s="66"/>
      <c r="GV58" s="66"/>
      <c r="GW58" s="66"/>
      <c r="GX58" s="66"/>
      <c r="GY58" s="66"/>
      <c r="GZ58" s="66"/>
      <c r="HA58" s="66"/>
      <c r="HB58" s="66"/>
      <c r="HC58" s="66"/>
      <c r="HD58" s="66"/>
      <c r="HE58" s="66"/>
      <c r="HF58" s="66"/>
      <c r="HG58" s="66"/>
      <c r="HH58" s="66"/>
      <c r="HI58" s="66"/>
      <c r="HJ58" s="66"/>
      <c r="HK58" s="66"/>
      <c r="HL58" s="66"/>
      <c r="HM58" s="66"/>
      <c r="HN58" s="66"/>
      <c r="HO58" s="66"/>
      <c r="HP58" s="66"/>
      <c r="HQ58" s="66"/>
      <c r="HR58" s="66"/>
      <c r="HS58" s="66"/>
      <c r="HT58" s="66"/>
      <c r="HU58" s="66"/>
      <c r="HV58" s="66"/>
      <c r="HW58" s="66"/>
      <c r="HX58" s="66"/>
      <c r="HY58" s="66"/>
    </row>
    <row r="59" spans="1:233" s="64" customFormat="1" x14ac:dyDescent="0.3">
      <c r="A59" s="29" t="s">
        <v>284</v>
      </c>
      <c r="B59" s="111">
        <v>2</v>
      </c>
      <c r="C59" s="107" t="s">
        <v>280</v>
      </c>
      <c r="D59" s="16" t="s">
        <v>47</v>
      </c>
      <c r="E59" s="3" t="s">
        <v>281</v>
      </c>
      <c r="F59" s="3" t="s">
        <v>71</v>
      </c>
      <c r="G59" s="1">
        <v>11.4</v>
      </c>
      <c r="H59" s="2">
        <v>48</v>
      </c>
      <c r="I59" s="2">
        <v>3.8</v>
      </c>
      <c r="J59" s="6">
        <v>110254</v>
      </c>
      <c r="K59" s="28" t="s">
        <v>277</v>
      </c>
      <c r="L59" s="231">
        <v>1.94</v>
      </c>
      <c r="M59" s="232">
        <v>1.6046</v>
      </c>
      <c r="N59" s="233">
        <v>3.11</v>
      </c>
      <c r="O59" s="234">
        <v>3.11</v>
      </c>
      <c r="P59" s="234"/>
      <c r="Q59" s="235"/>
      <c r="R59" s="76"/>
      <c r="S59" s="228">
        <v>73348</v>
      </c>
      <c r="T59" s="228" t="s">
        <v>71</v>
      </c>
      <c r="U59" s="237">
        <v>33.21</v>
      </c>
      <c r="V59" s="228" t="s">
        <v>278</v>
      </c>
      <c r="W59" s="238">
        <v>32.619999999999997</v>
      </c>
      <c r="X59" s="228" t="s">
        <v>279</v>
      </c>
      <c r="Y59" s="113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5"/>
      <c r="AR59" s="65"/>
      <c r="AS59" s="65"/>
      <c r="AT59" s="65"/>
      <c r="AU59" s="65"/>
      <c r="AV59" s="65"/>
      <c r="AW59" s="65"/>
      <c r="AX59" s="65"/>
      <c r="AY59" s="65"/>
      <c r="AZ59" s="65"/>
      <c r="BA59" s="65"/>
      <c r="BB59" s="65"/>
      <c r="BC59" s="65"/>
      <c r="BD59" s="65"/>
      <c r="BE59" s="65"/>
      <c r="BF59" s="65"/>
      <c r="BG59" s="65"/>
      <c r="BH59" s="65"/>
      <c r="BI59" s="65"/>
      <c r="BJ59" s="65"/>
      <c r="BK59" s="65"/>
      <c r="BL59" s="66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  <c r="BY59" s="66"/>
      <c r="BZ59" s="66"/>
      <c r="CA59" s="66"/>
      <c r="CB59" s="66"/>
      <c r="CC59" s="66"/>
      <c r="CD59" s="66"/>
      <c r="CE59" s="66"/>
      <c r="CF59" s="66"/>
      <c r="CG59" s="66"/>
      <c r="CH59" s="66"/>
      <c r="CI59" s="66"/>
      <c r="CJ59" s="66"/>
      <c r="CK59" s="66"/>
      <c r="CL59" s="66"/>
      <c r="CM59" s="66"/>
      <c r="CN59" s="66"/>
      <c r="CO59" s="66"/>
      <c r="CP59" s="66"/>
      <c r="CQ59" s="66"/>
      <c r="CR59" s="66"/>
      <c r="CS59" s="66"/>
      <c r="CT59" s="66"/>
      <c r="CU59" s="66"/>
      <c r="CV59" s="66"/>
      <c r="CW59" s="66"/>
      <c r="CX59" s="66"/>
      <c r="CY59" s="66"/>
      <c r="CZ59" s="66"/>
      <c r="DA59" s="66"/>
      <c r="DB59" s="66"/>
      <c r="DC59" s="66"/>
      <c r="DD59" s="66"/>
      <c r="DE59" s="66"/>
      <c r="DF59" s="66"/>
      <c r="DG59" s="66"/>
      <c r="DH59" s="66"/>
      <c r="DI59" s="66"/>
      <c r="DJ59" s="66"/>
      <c r="DK59" s="66"/>
      <c r="DL59" s="66"/>
      <c r="DM59" s="66"/>
      <c r="DN59" s="66"/>
      <c r="DO59" s="66"/>
      <c r="DP59" s="66"/>
      <c r="DQ59" s="66"/>
      <c r="DR59" s="66"/>
      <c r="DS59" s="66"/>
      <c r="DT59" s="66"/>
      <c r="DU59" s="66"/>
      <c r="DV59" s="66"/>
      <c r="DW59" s="66"/>
      <c r="DX59" s="66"/>
      <c r="DY59" s="66"/>
      <c r="DZ59" s="66"/>
      <c r="EA59" s="66"/>
      <c r="EB59" s="66"/>
      <c r="EC59" s="66"/>
      <c r="ED59" s="66"/>
      <c r="EE59" s="66"/>
      <c r="EF59" s="66"/>
      <c r="EG59" s="66"/>
      <c r="EH59" s="66"/>
      <c r="EI59" s="66"/>
      <c r="EJ59" s="66"/>
      <c r="EK59" s="66"/>
      <c r="EL59" s="66"/>
      <c r="EM59" s="66"/>
      <c r="EN59" s="66"/>
      <c r="EO59" s="66"/>
      <c r="EP59" s="66"/>
      <c r="EQ59" s="66"/>
      <c r="ER59" s="66"/>
      <c r="ES59" s="66"/>
      <c r="ET59" s="66"/>
      <c r="EU59" s="66"/>
      <c r="EV59" s="66"/>
      <c r="EW59" s="66"/>
      <c r="EX59" s="66"/>
      <c r="EY59" s="66"/>
      <c r="EZ59" s="66"/>
      <c r="FA59" s="66"/>
      <c r="FB59" s="66"/>
      <c r="FC59" s="66"/>
      <c r="FD59" s="66"/>
      <c r="FE59" s="66"/>
      <c r="FF59" s="66"/>
      <c r="FG59" s="66"/>
      <c r="FH59" s="66"/>
      <c r="FI59" s="66"/>
      <c r="FJ59" s="66"/>
      <c r="FK59" s="66"/>
      <c r="FL59" s="66"/>
      <c r="FM59" s="66"/>
      <c r="FN59" s="66"/>
      <c r="FO59" s="66"/>
      <c r="FP59" s="66"/>
      <c r="FQ59" s="66"/>
      <c r="FR59" s="66"/>
      <c r="FS59" s="66"/>
      <c r="FT59" s="66"/>
      <c r="FU59" s="66"/>
      <c r="FV59" s="66"/>
      <c r="FW59" s="66"/>
      <c r="FX59" s="66"/>
      <c r="FY59" s="66"/>
      <c r="FZ59" s="66"/>
      <c r="GA59" s="66"/>
      <c r="GB59" s="66"/>
      <c r="GC59" s="66"/>
      <c r="GD59" s="66"/>
      <c r="GE59" s="66"/>
      <c r="GF59" s="66"/>
      <c r="GG59" s="66"/>
      <c r="GH59" s="66"/>
      <c r="GI59" s="66"/>
      <c r="GJ59" s="66"/>
      <c r="GK59" s="66"/>
      <c r="GL59" s="66"/>
      <c r="GM59" s="66"/>
      <c r="GN59" s="66"/>
      <c r="GO59" s="66"/>
      <c r="GP59" s="66"/>
      <c r="GQ59" s="66"/>
      <c r="GR59" s="66"/>
      <c r="GS59" s="66"/>
      <c r="GT59" s="66"/>
      <c r="GU59" s="66"/>
      <c r="GV59" s="66"/>
      <c r="GW59" s="66"/>
      <c r="GX59" s="66"/>
      <c r="GY59" s="66"/>
      <c r="GZ59" s="66"/>
      <c r="HA59" s="66"/>
      <c r="HB59" s="66"/>
      <c r="HC59" s="66"/>
      <c r="HD59" s="66"/>
      <c r="HE59" s="66"/>
      <c r="HF59" s="66"/>
      <c r="HG59" s="66"/>
      <c r="HH59" s="66"/>
      <c r="HI59" s="66"/>
      <c r="HJ59" s="66"/>
      <c r="HK59" s="66"/>
      <c r="HL59" s="66"/>
      <c r="HM59" s="66"/>
      <c r="HN59" s="66"/>
      <c r="HO59" s="66"/>
      <c r="HP59" s="66"/>
      <c r="HQ59" s="66"/>
      <c r="HR59" s="66"/>
      <c r="HS59" s="66"/>
      <c r="HT59" s="66"/>
      <c r="HU59" s="66"/>
      <c r="HV59" s="66"/>
      <c r="HW59" s="66"/>
      <c r="HX59" s="66"/>
      <c r="HY59" s="66"/>
    </row>
    <row r="60" spans="1:233" s="64" customFormat="1" x14ac:dyDescent="0.3">
      <c r="A60" s="29" t="s">
        <v>284</v>
      </c>
      <c r="B60" s="111">
        <v>3</v>
      </c>
      <c r="C60" s="107" t="s">
        <v>282</v>
      </c>
      <c r="D60" s="16" t="s">
        <v>47</v>
      </c>
      <c r="E60" s="3" t="s">
        <v>283</v>
      </c>
      <c r="F60" s="3" t="s">
        <v>71</v>
      </c>
      <c r="G60" s="1">
        <v>17.21</v>
      </c>
      <c r="H60" s="2">
        <v>36</v>
      </c>
      <c r="I60" s="2">
        <v>7.65</v>
      </c>
      <c r="J60" s="6">
        <v>110254</v>
      </c>
      <c r="K60" s="28" t="s">
        <v>277</v>
      </c>
      <c r="L60" s="231">
        <v>4.05</v>
      </c>
      <c r="M60" s="232">
        <v>1.6046</v>
      </c>
      <c r="N60" s="233">
        <v>6.5</v>
      </c>
      <c r="O60" s="234">
        <v>6.5</v>
      </c>
      <c r="P60" s="234"/>
      <c r="Q60" s="235"/>
      <c r="R60" s="76"/>
      <c r="S60" s="228">
        <v>73350</v>
      </c>
      <c r="T60" s="228" t="s">
        <v>71</v>
      </c>
      <c r="U60" s="237">
        <v>55.03</v>
      </c>
      <c r="V60" s="228" t="s">
        <v>278</v>
      </c>
      <c r="W60" s="238">
        <v>54.2</v>
      </c>
      <c r="X60" s="228" t="s">
        <v>279</v>
      </c>
      <c r="Y60" s="113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65"/>
      <c r="AM60" s="65"/>
      <c r="AN60" s="65"/>
      <c r="AO60" s="65"/>
      <c r="AP60" s="65"/>
      <c r="AQ60" s="65"/>
      <c r="AR60" s="65"/>
      <c r="AS60" s="65"/>
      <c r="AT60" s="65"/>
      <c r="AU60" s="65"/>
      <c r="AV60" s="65"/>
      <c r="AW60" s="65"/>
      <c r="AX60" s="65"/>
      <c r="AY60" s="65"/>
      <c r="AZ60" s="65"/>
      <c r="BA60" s="65"/>
      <c r="BB60" s="65"/>
      <c r="BC60" s="65"/>
      <c r="BD60" s="65"/>
      <c r="BE60" s="65"/>
      <c r="BF60" s="65"/>
      <c r="BG60" s="65"/>
      <c r="BH60" s="65"/>
      <c r="BI60" s="65"/>
      <c r="BJ60" s="65"/>
      <c r="BK60" s="65"/>
      <c r="BL60" s="66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6"/>
      <c r="BZ60" s="66"/>
      <c r="CA60" s="66"/>
      <c r="CB60" s="66"/>
      <c r="CC60" s="66"/>
      <c r="CD60" s="66"/>
      <c r="CE60" s="66"/>
      <c r="CF60" s="66"/>
      <c r="CG60" s="66"/>
      <c r="CH60" s="66"/>
      <c r="CI60" s="66"/>
      <c r="CJ60" s="66"/>
      <c r="CK60" s="66"/>
      <c r="CL60" s="66"/>
      <c r="CM60" s="66"/>
      <c r="CN60" s="66"/>
      <c r="CO60" s="66"/>
      <c r="CP60" s="66"/>
      <c r="CQ60" s="66"/>
      <c r="CR60" s="66"/>
      <c r="CS60" s="66"/>
      <c r="CT60" s="66"/>
      <c r="CU60" s="66"/>
      <c r="CV60" s="66"/>
      <c r="CW60" s="66"/>
      <c r="CX60" s="66"/>
      <c r="CY60" s="66"/>
      <c r="CZ60" s="66"/>
      <c r="DA60" s="66"/>
      <c r="DB60" s="66"/>
      <c r="DC60" s="66"/>
      <c r="DD60" s="66"/>
      <c r="DE60" s="66"/>
      <c r="DF60" s="66"/>
      <c r="DG60" s="66"/>
      <c r="DH60" s="66"/>
      <c r="DI60" s="66"/>
      <c r="DJ60" s="66"/>
      <c r="DK60" s="66"/>
      <c r="DL60" s="66"/>
      <c r="DM60" s="66"/>
      <c r="DN60" s="66"/>
      <c r="DO60" s="66"/>
      <c r="DP60" s="66"/>
      <c r="DQ60" s="66"/>
      <c r="DR60" s="66"/>
      <c r="DS60" s="66"/>
      <c r="DT60" s="66"/>
      <c r="DU60" s="66"/>
      <c r="DV60" s="66"/>
      <c r="DW60" s="66"/>
      <c r="DX60" s="66"/>
      <c r="DY60" s="66"/>
      <c r="DZ60" s="66"/>
      <c r="EA60" s="66"/>
      <c r="EB60" s="66"/>
      <c r="EC60" s="66"/>
      <c r="ED60" s="66"/>
      <c r="EE60" s="66"/>
      <c r="EF60" s="66"/>
      <c r="EG60" s="66"/>
      <c r="EH60" s="66"/>
      <c r="EI60" s="66"/>
      <c r="EJ60" s="66"/>
      <c r="EK60" s="66"/>
      <c r="EL60" s="66"/>
      <c r="EM60" s="66"/>
      <c r="EN60" s="66"/>
      <c r="EO60" s="66"/>
      <c r="EP60" s="66"/>
      <c r="EQ60" s="66"/>
      <c r="ER60" s="66"/>
      <c r="ES60" s="66"/>
      <c r="ET60" s="66"/>
      <c r="EU60" s="66"/>
      <c r="EV60" s="66"/>
      <c r="EW60" s="66"/>
      <c r="EX60" s="66"/>
      <c r="EY60" s="66"/>
      <c r="EZ60" s="66"/>
      <c r="FA60" s="66"/>
      <c r="FB60" s="66"/>
      <c r="FC60" s="66"/>
      <c r="FD60" s="66"/>
      <c r="FE60" s="66"/>
      <c r="FF60" s="66"/>
      <c r="FG60" s="66"/>
      <c r="FH60" s="66"/>
      <c r="FI60" s="66"/>
      <c r="FJ60" s="66"/>
      <c r="FK60" s="66"/>
      <c r="FL60" s="66"/>
      <c r="FM60" s="66"/>
      <c r="FN60" s="66"/>
      <c r="FO60" s="66"/>
      <c r="FP60" s="66"/>
      <c r="FQ60" s="66"/>
      <c r="FR60" s="66"/>
      <c r="FS60" s="66"/>
      <c r="FT60" s="66"/>
      <c r="FU60" s="66"/>
      <c r="FV60" s="66"/>
      <c r="FW60" s="66"/>
      <c r="FX60" s="66"/>
      <c r="FY60" s="66"/>
      <c r="FZ60" s="66"/>
      <c r="GA60" s="66"/>
      <c r="GB60" s="66"/>
      <c r="GC60" s="66"/>
      <c r="GD60" s="66"/>
      <c r="GE60" s="66"/>
      <c r="GF60" s="66"/>
      <c r="GG60" s="66"/>
      <c r="GH60" s="66"/>
      <c r="GI60" s="66"/>
      <c r="GJ60" s="66"/>
      <c r="GK60" s="66"/>
      <c r="GL60" s="66"/>
      <c r="GM60" s="66"/>
      <c r="GN60" s="66"/>
      <c r="GO60" s="66"/>
      <c r="GP60" s="66"/>
      <c r="GQ60" s="66"/>
      <c r="GR60" s="66"/>
      <c r="GS60" s="66"/>
      <c r="GT60" s="66"/>
      <c r="GU60" s="66"/>
      <c r="GV60" s="66"/>
      <c r="GW60" s="66"/>
      <c r="GX60" s="66"/>
      <c r="GY60" s="66"/>
      <c r="GZ60" s="66"/>
      <c r="HA60" s="66"/>
      <c r="HB60" s="66"/>
      <c r="HC60" s="66"/>
      <c r="HD60" s="66"/>
      <c r="HE60" s="66"/>
      <c r="HF60" s="66"/>
      <c r="HG60" s="66"/>
      <c r="HH60" s="66"/>
      <c r="HI60" s="66"/>
      <c r="HJ60" s="66"/>
      <c r="HK60" s="66"/>
      <c r="HL60" s="66"/>
      <c r="HM60" s="66"/>
      <c r="HN60" s="66"/>
      <c r="HO60" s="66"/>
      <c r="HP60" s="66"/>
      <c r="HQ60" s="66"/>
      <c r="HR60" s="66"/>
      <c r="HS60" s="66"/>
      <c r="HT60" s="66"/>
      <c r="HU60" s="66"/>
      <c r="HV60" s="66"/>
      <c r="HW60" s="66"/>
      <c r="HX60" s="66"/>
      <c r="HY60" s="66"/>
    </row>
    <row r="61" spans="1:233" s="64" customFormat="1" x14ac:dyDescent="0.3">
      <c r="A61" s="97" t="s">
        <v>134</v>
      </c>
      <c r="B61" s="97">
        <v>1</v>
      </c>
      <c r="C61" s="107" t="s">
        <v>126</v>
      </c>
      <c r="D61" s="16" t="s">
        <v>38</v>
      </c>
      <c r="E61" s="3" t="s">
        <v>127</v>
      </c>
      <c r="F61" s="3" t="s">
        <v>71</v>
      </c>
      <c r="G61" s="1">
        <v>27.05</v>
      </c>
      <c r="H61" s="2">
        <v>80</v>
      </c>
      <c r="I61" s="2">
        <v>5.41</v>
      </c>
      <c r="J61" s="6">
        <v>100012</v>
      </c>
      <c r="K61" s="28" t="s">
        <v>128</v>
      </c>
      <c r="L61" s="98">
        <v>6.25</v>
      </c>
      <c r="M61" s="195">
        <v>1.6046</v>
      </c>
      <c r="N61" s="196">
        <v>10.029999999999999</v>
      </c>
      <c r="O61" s="31">
        <v>10.029999999999999</v>
      </c>
      <c r="P61" s="31">
        <v>57.97</v>
      </c>
      <c r="Q61" s="235"/>
      <c r="R61" s="77"/>
      <c r="S61" s="14" t="s">
        <v>127</v>
      </c>
      <c r="T61" s="14" t="s">
        <v>71</v>
      </c>
      <c r="U61" s="100"/>
      <c r="V61" s="14"/>
      <c r="W61" s="13">
        <v>68</v>
      </c>
      <c r="X61" s="14" t="s">
        <v>129</v>
      </c>
      <c r="Y61" s="113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65"/>
      <c r="AM61" s="65"/>
      <c r="AN61" s="65"/>
      <c r="AO61" s="65"/>
      <c r="AP61" s="65"/>
      <c r="AQ61" s="65"/>
      <c r="AR61" s="65"/>
      <c r="AS61" s="65"/>
      <c r="AT61" s="65"/>
      <c r="AU61" s="65"/>
      <c r="AV61" s="65"/>
      <c r="AW61" s="65"/>
      <c r="AX61" s="65"/>
      <c r="AY61" s="65"/>
      <c r="AZ61" s="65"/>
      <c r="BA61" s="65"/>
      <c r="BB61" s="65"/>
      <c r="BC61" s="65"/>
      <c r="BD61" s="65"/>
      <c r="BE61" s="65"/>
      <c r="BF61" s="65"/>
      <c r="BG61" s="65"/>
      <c r="BH61" s="65"/>
      <c r="BI61" s="65"/>
      <c r="BJ61" s="65"/>
      <c r="BK61" s="65"/>
      <c r="BL61" s="66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  <c r="BY61" s="66"/>
      <c r="BZ61" s="66"/>
      <c r="CA61" s="66"/>
      <c r="CB61" s="66"/>
      <c r="CC61" s="66"/>
      <c r="CD61" s="66"/>
      <c r="CE61" s="66"/>
      <c r="CF61" s="66"/>
      <c r="CG61" s="66"/>
      <c r="CH61" s="66"/>
      <c r="CI61" s="66"/>
      <c r="CJ61" s="66"/>
      <c r="CK61" s="66"/>
      <c r="CL61" s="66"/>
      <c r="CM61" s="66"/>
      <c r="CN61" s="66"/>
      <c r="CO61" s="66"/>
      <c r="CP61" s="66"/>
      <c r="CQ61" s="66"/>
      <c r="CR61" s="66"/>
      <c r="CS61" s="66"/>
      <c r="CT61" s="66"/>
      <c r="CU61" s="66"/>
      <c r="CV61" s="66"/>
      <c r="CW61" s="66"/>
      <c r="CX61" s="66"/>
      <c r="CY61" s="66"/>
      <c r="CZ61" s="66"/>
      <c r="DA61" s="66"/>
      <c r="DB61" s="66"/>
      <c r="DC61" s="66"/>
      <c r="DD61" s="66"/>
      <c r="DE61" s="66"/>
      <c r="DF61" s="66"/>
      <c r="DG61" s="66"/>
      <c r="DH61" s="66"/>
      <c r="DI61" s="66"/>
      <c r="DJ61" s="66"/>
      <c r="DK61" s="66"/>
      <c r="DL61" s="66"/>
      <c r="DM61" s="66"/>
      <c r="DN61" s="66"/>
      <c r="DO61" s="66"/>
      <c r="DP61" s="66"/>
      <c r="DQ61" s="66"/>
      <c r="DR61" s="66"/>
      <c r="DS61" s="66"/>
      <c r="DT61" s="66"/>
      <c r="DU61" s="66"/>
      <c r="DV61" s="66"/>
      <c r="DW61" s="66"/>
      <c r="DX61" s="66"/>
      <c r="DY61" s="66"/>
      <c r="DZ61" s="66"/>
      <c r="EA61" s="66"/>
      <c r="EB61" s="66"/>
      <c r="EC61" s="66"/>
      <c r="ED61" s="66"/>
      <c r="EE61" s="66"/>
      <c r="EF61" s="66"/>
      <c r="EG61" s="66"/>
      <c r="EH61" s="66"/>
      <c r="EI61" s="66"/>
      <c r="EJ61" s="66"/>
      <c r="EK61" s="66"/>
      <c r="EL61" s="66"/>
      <c r="EM61" s="66"/>
      <c r="EN61" s="66"/>
      <c r="EO61" s="66"/>
      <c r="EP61" s="66"/>
      <c r="EQ61" s="66"/>
      <c r="ER61" s="66"/>
      <c r="ES61" s="66"/>
      <c r="ET61" s="66"/>
      <c r="EU61" s="66"/>
      <c r="EV61" s="66"/>
      <c r="EW61" s="66"/>
      <c r="EX61" s="66"/>
      <c r="EY61" s="66"/>
      <c r="EZ61" s="66"/>
      <c r="FA61" s="66"/>
      <c r="FB61" s="66"/>
      <c r="FC61" s="66"/>
      <c r="FD61" s="66"/>
      <c r="FE61" s="66"/>
      <c r="FF61" s="66"/>
      <c r="FG61" s="66"/>
      <c r="FH61" s="66"/>
      <c r="FI61" s="66"/>
      <c r="FJ61" s="66"/>
      <c r="FK61" s="66"/>
      <c r="FL61" s="66"/>
      <c r="FM61" s="66"/>
      <c r="FN61" s="66"/>
      <c r="FO61" s="66"/>
      <c r="FP61" s="66"/>
      <c r="FQ61" s="66"/>
      <c r="FR61" s="66"/>
      <c r="FS61" s="66"/>
      <c r="FT61" s="66"/>
      <c r="FU61" s="66"/>
      <c r="FV61" s="66"/>
      <c r="FW61" s="66"/>
      <c r="FX61" s="66"/>
      <c r="FY61" s="66"/>
      <c r="FZ61" s="66"/>
      <c r="GA61" s="66"/>
      <c r="GB61" s="66"/>
      <c r="GC61" s="66"/>
      <c r="GD61" s="66"/>
      <c r="GE61" s="66"/>
      <c r="GF61" s="66"/>
      <c r="GG61" s="66"/>
      <c r="GH61" s="66"/>
      <c r="GI61" s="66"/>
      <c r="GJ61" s="66"/>
      <c r="GK61" s="66"/>
      <c r="GL61" s="66"/>
      <c r="GM61" s="66"/>
      <c r="GN61" s="66"/>
      <c r="GO61" s="66"/>
      <c r="GP61" s="66"/>
      <c r="GQ61" s="66"/>
      <c r="GR61" s="66"/>
      <c r="GS61" s="66"/>
      <c r="GT61" s="66"/>
      <c r="GU61" s="66"/>
      <c r="GV61" s="66"/>
      <c r="GW61" s="66"/>
      <c r="GX61" s="66"/>
      <c r="GY61" s="66"/>
      <c r="GZ61" s="66"/>
      <c r="HA61" s="66"/>
      <c r="HB61" s="66"/>
      <c r="HC61" s="66"/>
      <c r="HD61" s="66"/>
      <c r="HE61" s="66"/>
      <c r="HF61" s="66"/>
      <c r="HG61" s="66"/>
      <c r="HH61" s="66"/>
      <c r="HI61" s="66"/>
      <c r="HJ61" s="66"/>
      <c r="HK61" s="66"/>
      <c r="HL61" s="66"/>
      <c r="HM61" s="66"/>
      <c r="HN61" s="66"/>
      <c r="HO61" s="66"/>
      <c r="HP61" s="66"/>
      <c r="HQ61" s="66"/>
      <c r="HR61" s="66"/>
      <c r="HS61" s="66"/>
      <c r="HT61" s="66"/>
      <c r="HU61" s="66"/>
      <c r="HV61" s="66"/>
      <c r="HW61" s="66"/>
      <c r="HX61" s="66"/>
      <c r="HY61" s="66"/>
    </row>
    <row r="62" spans="1:233" s="64" customFormat="1" x14ac:dyDescent="0.3">
      <c r="A62" s="97" t="s">
        <v>134</v>
      </c>
      <c r="B62" s="97">
        <v>2</v>
      </c>
      <c r="C62" s="107" t="s">
        <v>130</v>
      </c>
      <c r="D62" s="16" t="s">
        <v>47</v>
      </c>
      <c r="E62" s="3" t="s">
        <v>131</v>
      </c>
      <c r="F62" s="3" t="s">
        <v>71</v>
      </c>
      <c r="G62" s="1">
        <v>18.09</v>
      </c>
      <c r="H62" s="2">
        <v>35</v>
      </c>
      <c r="I62" s="2">
        <v>8.27</v>
      </c>
      <c r="J62" s="6">
        <v>100012</v>
      </c>
      <c r="K62" s="28" t="s">
        <v>128</v>
      </c>
      <c r="L62" s="98">
        <v>1.0900000000000001</v>
      </c>
      <c r="M62" s="195">
        <v>1.6046</v>
      </c>
      <c r="N62" s="196">
        <v>1.75</v>
      </c>
      <c r="O62" s="31">
        <v>1.75</v>
      </c>
      <c r="P62" s="31">
        <v>29.75</v>
      </c>
      <c r="Q62" s="235"/>
      <c r="R62" s="77"/>
      <c r="S62" s="14" t="s">
        <v>131</v>
      </c>
      <c r="T62" s="14" t="s">
        <v>71</v>
      </c>
      <c r="U62" s="100"/>
      <c r="V62" s="14"/>
      <c r="W62" s="13">
        <v>31.5</v>
      </c>
      <c r="X62" s="14" t="s">
        <v>129</v>
      </c>
      <c r="Y62" s="114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  <c r="AZ62" s="63"/>
      <c r="BA62" s="63"/>
      <c r="BB62" s="63"/>
      <c r="BC62" s="63"/>
      <c r="BD62" s="63"/>
      <c r="BE62" s="63"/>
      <c r="BF62" s="63"/>
      <c r="BG62" s="63"/>
      <c r="BH62" s="63"/>
      <c r="BI62" s="63"/>
      <c r="BJ62" s="63"/>
      <c r="BK62" s="63"/>
    </row>
    <row r="63" spans="1:233" s="64" customFormat="1" x14ac:dyDescent="0.3">
      <c r="A63" s="97" t="s">
        <v>134</v>
      </c>
      <c r="B63" s="97">
        <v>3</v>
      </c>
      <c r="C63" s="107" t="s">
        <v>132</v>
      </c>
      <c r="D63" s="16" t="s">
        <v>47</v>
      </c>
      <c r="E63" s="3" t="s">
        <v>133</v>
      </c>
      <c r="F63" s="3" t="s">
        <v>71</v>
      </c>
      <c r="G63" s="1">
        <v>14.02</v>
      </c>
      <c r="H63" s="2">
        <v>35</v>
      </c>
      <c r="I63" s="2">
        <v>6.41</v>
      </c>
      <c r="J63" s="6">
        <v>100012</v>
      </c>
      <c r="K63" s="28" t="s">
        <v>128</v>
      </c>
      <c r="L63" s="98">
        <v>1.0900000000000001</v>
      </c>
      <c r="M63" s="195">
        <v>1.6046</v>
      </c>
      <c r="N63" s="196">
        <v>1.75</v>
      </c>
      <c r="O63" s="31">
        <v>1.75</v>
      </c>
      <c r="P63" s="31">
        <v>29.75</v>
      </c>
      <c r="Q63" s="235"/>
      <c r="R63" s="77"/>
      <c r="S63" s="14" t="s">
        <v>133</v>
      </c>
      <c r="T63" s="14" t="s">
        <v>71</v>
      </c>
      <c r="U63" s="100"/>
      <c r="V63" s="14"/>
      <c r="W63" s="13">
        <v>31.5</v>
      </c>
      <c r="X63" s="14" t="s">
        <v>129</v>
      </c>
      <c r="Y63" s="114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  <c r="AZ63" s="63"/>
      <c r="BA63" s="63"/>
      <c r="BB63" s="63"/>
      <c r="BC63" s="63"/>
      <c r="BD63" s="63"/>
      <c r="BE63" s="63"/>
      <c r="BF63" s="63"/>
      <c r="BG63" s="63"/>
      <c r="BH63" s="63"/>
      <c r="BI63" s="63"/>
      <c r="BJ63" s="63"/>
      <c r="BK63" s="63"/>
    </row>
    <row r="64" spans="1:233" s="64" customFormat="1" ht="28.8" x14ac:dyDescent="0.3">
      <c r="A64" s="97" t="s">
        <v>140</v>
      </c>
      <c r="B64" s="97">
        <v>1</v>
      </c>
      <c r="C64" s="207" t="s">
        <v>135</v>
      </c>
      <c r="D64" s="16" t="s">
        <v>45</v>
      </c>
      <c r="E64" s="3" t="s">
        <v>136</v>
      </c>
      <c r="F64" s="3" t="s">
        <v>71</v>
      </c>
      <c r="G64" s="1">
        <v>15.75</v>
      </c>
      <c r="H64" s="2">
        <v>144</v>
      </c>
      <c r="I64" s="2">
        <v>1.75</v>
      </c>
      <c r="J64" s="6">
        <v>100047</v>
      </c>
      <c r="K64" s="28" t="s">
        <v>137</v>
      </c>
      <c r="L64" s="98">
        <v>4.3899999999999997</v>
      </c>
      <c r="M64" s="195">
        <v>0.72270000000000001</v>
      </c>
      <c r="N64" s="196">
        <v>3.17</v>
      </c>
      <c r="O64" s="245">
        <f>N64</f>
        <v>3.17</v>
      </c>
      <c r="P64" s="246">
        <v>23.42</v>
      </c>
      <c r="Q64" s="228" t="s">
        <v>138</v>
      </c>
      <c r="R64" s="77"/>
      <c r="S64" s="247" t="str">
        <f>E64</f>
        <v>46025-85840-00</v>
      </c>
      <c r="T64" s="14" t="s">
        <v>93</v>
      </c>
      <c r="U64" s="246">
        <v>26.59</v>
      </c>
      <c r="V64" s="14" t="s">
        <v>138</v>
      </c>
      <c r="W64" s="13" t="s">
        <v>139</v>
      </c>
      <c r="X64" s="248" t="s">
        <v>139</v>
      </c>
      <c r="Y64" s="114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  <c r="AZ64" s="63"/>
      <c r="BA64" s="63"/>
      <c r="BB64" s="63"/>
      <c r="BC64" s="63"/>
      <c r="BD64" s="63"/>
      <c r="BE64" s="63"/>
      <c r="BF64" s="63"/>
      <c r="BG64" s="63"/>
      <c r="BH64" s="63"/>
      <c r="BI64" s="63"/>
      <c r="BJ64" s="63"/>
      <c r="BK64" s="63"/>
    </row>
    <row r="65" spans="1:63" s="64" customFormat="1" ht="28.8" x14ac:dyDescent="0.3">
      <c r="A65" s="29" t="s">
        <v>332</v>
      </c>
      <c r="B65" s="111">
        <v>1</v>
      </c>
      <c r="C65" s="107" t="s">
        <v>333</v>
      </c>
      <c r="D65" s="16" t="s">
        <v>52</v>
      </c>
      <c r="E65" s="3" t="s">
        <v>334</v>
      </c>
      <c r="F65" s="3" t="s">
        <v>335</v>
      </c>
      <c r="G65" s="1">
        <v>18.02</v>
      </c>
      <c r="H65" s="154">
        <v>64</v>
      </c>
      <c r="I65" s="2">
        <v>4.51</v>
      </c>
      <c r="J65" s="6">
        <v>110244</v>
      </c>
      <c r="K65" s="28" t="s">
        <v>336</v>
      </c>
      <c r="L65" s="98">
        <v>6</v>
      </c>
      <c r="M65" s="195">
        <v>1.6208</v>
      </c>
      <c r="N65" s="196">
        <f t="shared" ref="N65:N72" si="1">L65*M65</f>
        <v>9.7248000000000001</v>
      </c>
      <c r="O65" s="31">
        <f t="shared" ref="O65:O72" si="2">U65-N65</f>
        <v>45.275199999999998</v>
      </c>
      <c r="P65" s="31">
        <v>45.28</v>
      </c>
      <c r="Q65" s="12" t="s">
        <v>65</v>
      </c>
      <c r="R65" s="77"/>
      <c r="S65" s="14" t="s">
        <v>334</v>
      </c>
      <c r="T65" s="14" t="s">
        <v>335</v>
      </c>
      <c r="U65" s="100">
        <v>55</v>
      </c>
      <c r="V65" s="249">
        <v>56.5</v>
      </c>
      <c r="W65" s="13">
        <v>52</v>
      </c>
      <c r="X65" s="14" t="s">
        <v>69</v>
      </c>
      <c r="Y65" s="114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  <c r="AZ65" s="63"/>
      <c r="BA65" s="63"/>
      <c r="BB65" s="63"/>
      <c r="BC65" s="63"/>
      <c r="BD65" s="63"/>
      <c r="BE65" s="63"/>
      <c r="BF65" s="63"/>
      <c r="BG65" s="63"/>
      <c r="BH65" s="63"/>
      <c r="BI65" s="63"/>
      <c r="BJ65" s="63"/>
      <c r="BK65" s="63"/>
    </row>
    <row r="66" spans="1:63" s="64" customFormat="1" x14ac:dyDescent="0.3">
      <c r="A66" s="29" t="s">
        <v>332</v>
      </c>
      <c r="B66" s="111">
        <v>2</v>
      </c>
      <c r="C66" s="107" t="s">
        <v>337</v>
      </c>
      <c r="D66" s="16" t="s">
        <v>52</v>
      </c>
      <c r="E66" s="3" t="s">
        <v>338</v>
      </c>
      <c r="F66" s="3" t="s">
        <v>335</v>
      </c>
      <c r="G66" s="1">
        <v>21.5</v>
      </c>
      <c r="H66" s="154">
        <v>64</v>
      </c>
      <c r="I66" s="2">
        <v>5.38</v>
      </c>
      <c r="J66" s="6">
        <v>110244</v>
      </c>
      <c r="K66" s="28" t="s">
        <v>336</v>
      </c>
      <c r="L66" s="98">
        <v>8</v>
      </c>
      <c r="M66" s="195">
        <v>1.6208</v>
      </c>
      <c r="N66" s="196">
        <f t="shared" si="1"/>
        <v>12.9664</v>
      </c>
      <c r="O66" s="31">
        <f t="shared" si="2"/>
        <v>43.0336</v>
      </c>
      <c r="P66" s="31">
        <v>43.03</v>
      </c>
      <c r="Q66" s="12" t="s">
        <v>65</v>
      </c>
      <c r="R66" s="77"/>
      <c r="S66" s="11" t="s">
        <v>338</v>
      </c>
      <c r="T66" s="14" t="s">
        <v>335</v>
      </c>
      <c r="U66" s="100">
        <v>56</v>
      </c>
      <c r="V66" s="249">
        <v>57.5</v>
      </c>
      <c r="W66" s="13">
        <v>53</v>
      </c>
      <c r="X66" s="14" t="s">
        <v>69</v>
      </c>
      <c r="Y66" s="114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  <c r="AZ66" s="63"/>
      <c r="BA66" s="63"/>
      <c r="BB66" s="63"/>
      <c r="BC66" s="63"/>
      <c r="BD66" s="63"/>
      <c r="BE66" s="63"/>
      <c r="BF66" s="63"/>
      <c r="BG66" s="63"/>
      <c r="BH66" s="63"/>
      <c r="BI66" s="63"/>
      <c r="BJ66" s="63"/>
      <c r="BK66" s="63"/>
    </row>
    <row r="67" spans="1:63" s="64" customFormat="1" ht="28.8" x14ac:dyDescent="0.3">
      <c r="A67" s="29" t="s">
        <v>332</v>
      </c>
      <c r="B67" s="111">
        <v>3</v>
      </c>
      <c r="C67" s="107" t="s">
        <v>339</v>
      </c>
      <c r="D67" s="16" t="s">
        <v>52</v>
      </c>
      <c r="E67" s="3" t="s">
        <v>340</v>
      </c>
      <c r="F67" s="3" t="s">
        <v>335</v>
      </c>
      <c r="G67" s="1">
        <v>19.399999999999999</v>
      </c>
      <c r="H67" s="154">
        <v>64</v>
      </c>
      <c r="I67" s="2">
        <v>4.8499999999999996</v>
      </c>
      <c r="J67" s="6">
        <v>110244</v>
      </c>
      <c r="K67" s="28" t="s">
        <v>336</v>
      </c>
      <c r="L67" s="98">
        <v>6</v>
      </c>
      <c r="M67" s="195">
        <v>1.6208</v>
      </c>
      <c r="N67" s="196">
        <f t="shared" si="1"/>
        <v>9.7248000000000001</v>
      </c>
      <c r="O67" s="31">
        <f t="shared" si="2"/>
        <v>47.275199999999998</v>
      </c>
      <c r="P67" s="31">
        <v>47.28</v>
      </c>
      <c r="Q67" s="12" t="s">
        <v>65</v>
      </c>
      <c r="R67" s="77"/>
      <c r="S67" s="11" t="s">
        <v>340</v>
      </c>
      <c r="T67" s="14" t="s">
        <v>335</v>
      </c>
      <c r="U67" s="100">
        <v>57</v>
      </c>
      <c r="V67" s="249">
        <v>58.5</v>
      </c>
      <c r="W67" s="13">
        <v>54</v>
      </c>
      <c r="X67" s="14" t="s">
        <v>69</v>
      </c>
      <c r="Y67" s="114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  <c r="AZ67" s="63"/>
      <c r="BA67" s="63"/>
      <c r="BB67" s="63"/>
      <c r="BC67" s="63"/>
      <c r="BD67" s="63"/>
      <c r="BE67" s="63"/>
      <c r="BF67" s="63"/>
      <c r="BG67" s="63"/>
      <c r="BH67" s="63"/>
      <c r="BI67" s="63"/>
      <c r="BJ67" s="63"/>
      <c r="BK67" s="63"/>
    </row>
    <row r="68" spans="1:63" s="64" customFormat="1" ht="28.8" x14ac:dyDescent="0.3">
      <c r="A68" s="29" t="s">
        <v>332</v>
      </c>
      <c r="B68" s="111">
        <v>4</v>
      </c>
      <c r="C68" s="107" t="s">
        <v>341</v>
      </c>
      <c r="D68" s="16" t="s">
        <v>52</v>
      </c>
      <c r="E68" s="3" t="s">
        <v>342</v>
      </c>
      <c r="F68" s="3" t="s">
        <v>335</v>
      </c>
      <c r="G68" s="1">
        <v>21.79</v>
      </c>
      <c r="H68" s="154">
        <v>64</v>
      </c>
      <c r="I68" s="2">
        <v>5.45</v>
      </c>
      <c r="J68" s="6">
        <v>110244</v>
      </c>
      <c r="K68" s="28" t="s">
        <v>336</v>
      </c>
      <c r="L68" s="98">
        <v>5.43</v>
      </c>
      <c r="M68" s="195">
        <v>1.6208</v>
      </c>
      <c r="N68" s="196">
        <f t="shared" si="1"/>
        <v>8.8009439999999994</v>
      </c>
      <c r="O68" s="31">
        <f t="shared" si="2"/>
        <v>48.199055999999999</v>
      </c>
      <c r="P68" s="31">
        <v>48.2</v>
      </c>
      <c r="Q68" s="12" t="s">
        <v>65</v>
      </c>
      <c r="R68" s="77"/>
      <c r="S68" s="11" t="s">
        <v>342</v>
      </c>
      <c r="T68" s="14" t="s">
        <v>335</v>
      </c>
      <c r="U68" s="100">
        <v>57</v>
      </c>
      <c r="V68" s="249">
        <v>58.5</v>
      </c>
      <c r="W68" s="13">
        <v>54</v>
      </c>
      <c r="X68" s="14" t="s">
        <v>69</v>
      </c>
      <c r="Y68" s="114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  <c r="AZ68" s="63"/>
      <c r="BA68" s="63"/>
      <c r="BB68" s="63"/>
      <c r="BC68" s="63"/>
      <c r="BD68" s="63"/>
      <c r="BE68" s="63"/>
      <c r="BF68" s="63"/>
      <c r="BG68" s="63"/>
      <c r="BH68" s="63"/>
      <c r="BI68" s="63"/>
      <c r="BJ68" s="63"/>
      <c r="BK68" s="63"/>
    </row>
    <row r="69" spans="1:63" s="64" customFormat="1" x14ac:dyDescent="0.3">
      <c r="A69" s="29" t="s">
        <v>332</v>
      </c>
      <c r="B69" s="111">
        <v>5</v>
      </c>
      <c r="C69" s="107" t="s">
        <v>343</v>
      </c>
      <c r="D69" s="16" t="s">
        <v>52</v>
      </c>
      <c r="E69" s="3" t="s">
        <v>344</v>
      </c>
      <c r="F69" s="3" t="s">
        <v>335</v>
      </c>
      <c r="G69" s="1">
        <v>20.52</v>
      </c>
      <c r="H69" s="154">
        <v>96</v>
      </c>
      <c r="I69" s="2">
        <v>3.42</v>
      </c>
      <c r="J69" s="6">
        <v>110244</v>
      </c>
      <c r="K69" s="28" t="s">
        <v>336</v>
      </c>
      <c r="L69" s="98">
        <v>3</v>
      </c>
      <c r="M69" s="195">
        <v>1.6208</v>
      </c>
      <c r="N69" s="196">
        <f t="shared" si="1"/>
        <v>4.8624000000000001</v>
      </c>
      <c r="O69" s="31">
        <f t="shared" si="2"/>
        <v>42.137599999999999</v>
      </c>
      <c r="P69" s="31">
        <v>42.14</v>
      </c>
      <c r="Q69" s="12" t="s">
        <v>65</v>
      </c>
      <c r="R69" s="77"/>
      <c r="S69" s="11" t="s">
        <v>344</v>
      </c>
      <c r="T69" s="14" t="s">
        <v>335</v>
      </c>
      <c r="U69" s="100">
        <v>47</v>
      </c>
      <c r="V69" s="249">
        <v>48.5</v>
      </c>
      <c r="W69" s="13">
        <v>44</v>
      </c>
      <c r="X69" s="14" t="s">
        <v>69</v>
      </c>
      <c r="Y69" s="114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  <c r="AZ69" s="63"/>
      <c r="BA69" s="63"/>
      <c r="BB69" s="63"/>
      <c r="BC69" s="63"/>
      <c r="BD69" s="63"/>
      <c r="BE69" s="63"/>
      <c r="BF69" s="63"/>
      <c r="BG69" s="63"/>
      <c r="BH69" s="63"/>
      <c r="BI69" s="63"/>
      <c r="BJ69" s="63"/>
      <c r="BK69" s="63"/>
    </row>
    <row r="70" spans="1:63" s="64" customFormat="1" ht="28.8" x14ac:dyDescent="0.3">
      <c r="A70" s="29" t="s">
        <v>332</v>
      </c>
      <c r="B70" s="111">
        <v>6</v>
      </c>
      <c r="C70" s="107" t="s">
        <v>345</v>
      </c>
      <c r="D70" s="16" t="s">
        <v>52</v>
      </c>
      <c r="E70" s="3" t="s">
        <v>346</v>
      </c>
      <c r="F70" s="3" t="s">
        <v>335</v>
      </c>
      <c r="G70" s="1">
        <v>20.52</v>
      </c>
      <c r="H70" s="154">
        <v>96</v>
      </c>
      <c r="I70" s="2">
        <v>3.42</v>
      </c>
      <c r="J70" s="6">
        <v>110244</v>
      </c>
      <c r="K70" s="28" t="s">
        <v>336</v>
      </c>
      <c r="L70" s="98">
        <v>3</v>
      </c>
      <c r="M70" s="195">
        <v>1.6208</v>
      </c>
      <c r="N70" s="196">
        <f t="shared" si="1"/>
        <v>4.8624000000000001</v>
      </c>
      <c r="O70" s="31">
        <f t="shared" si="2"/>
        <v>47.137599999999999</v>
      </c>
      <c r="P70" s="31">
        <v>47.14</v>
      </c>
      <c r="Q70" s="12" t="s">
        <v>65</v>
      </c>
      <c r="R70" s="77"/>
      <c r="S70" s="11" t="s">
        <v>346</v>
      </c>
      <c r="T70" s="14" t="s">
        <v>335</v>
      </c>
      <c r="U70" s="100">
        <v>52</v>
      </c>
      <c r="V70" s="249">
        <v>53.5</v>
      </c>
      <c r="W70" s="13">
        <v>49</v>
      </c>
      <c r="X70" s="14" t="s">
        <v>69</v>
      </c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  <c r="AZ70" s="63"/>
      <c r="BA70" s="63"/>
      <c r="BB70" s="63"/>
      <c r="BC70" s="63"/>
      <c r="BD70" s="63"/>
      <c r="BE70" s="63"/>
      <c r="BF70" s="63"/>
      <c r="BG70" s="63"/>
      <c r="BH70" s="63"/>
      <c r="BI70" s="63"/>
      <c r="BJ70" s="63"/>
      <c r="BK70" s="63"/>
    </row>
    <row r="71" spans="1:63" s="64" customFormat="1" ht="28.8" x14ac:dyDescent="0.3">
      <c r="A71" s="29" t="s">
        <v>332</v>
      </c>
      <c r="B71" s="111">
        <v>7</v>
      </c>
      <c r="C71" s="208" t="s">
        <v>347</v>
      </c>
      <c r="D71" s="16" t="s">
        <v>52</v>
      </c>
      <c r="E71" s="8" t="s">
        <v>348</v>
      </c>
      <c r="F71" s="3" t="s">
        <v>335</v>
      </c>
      <c r="G71" s="9">
        <v>12.35</v>
      </c>
      <c r="H71" s="155">
        <v>80</v>
      </c>
      <c r="I71" s="10">
        <v>2.4700000000000002</v>
      </c>
      <c r="J71" s="6">
        <v>110244</v>
      </c>
      <c r="K71" s="28" t="s">
        <v>336</v>
      </c>
      <c r="L71" s="98">
        <v>2.5</v>
      </c>
      <c r="M71" s="195">
        <v>1.6208</v>
      </c>
      <c r="N71" s="196">
        <f t="shared" si="1"/>
        <v>4.0519999999999996</v>
      </c>
      <c r="O71" s="31">
        <f t="shared" si="2"/>
        <v>28.948</v>
      </c>
      <c r="P71" s="31">
        <v>28.95</v>
      </c>
      <c r="Q71" s="12" t="s">
        <v>65</v>
      </c>
      <c r="R71" s="77"/>
      <c r="S71" s="175" t="s">
        <v>348</v>
      </c>
      <c r="T71" s="14" t="s">
        <v>335</v>
      </c>
      <c r="U71" s="100">
        <v>33</v>
      </c>
      <c r="V71" s="249">
        <v>34.5</v>
      </c>
      <c r="W71" s="13">
        <v>30</v>
      </c>
      <c r="X71" s="14" t="s">
        <v>69</v>
      </c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  <c r="AZ71" s="63"/>
      <c r="BA71" s="63"/>
      <c r="BB71" s="63"/>
      <c r="BC71" s="63"/>
      <c r="BD71" s="63"/>
      <c r="BE71" s="63"/>
      <c r="BF71" s="63"/>
      <c r="BG71" s="63"/>
      <c r="BH71" s="63"/>
      <c r="BI71" s="63"/>
      <c r="BJ71" s="63"/>
      <c r="BK71" s="63"/>
    </row>
    <row r="72" spans="1:63" s="64" customFormat="1" ht="28.8" x14ac:dyDescent="0.3">
      <c r="A72" s="29" t="s">
        <v>332</v>
      </c>
      <c r="B72" s="111">
        <v>8</v>
      </c>
      <c r="C72" s="205" t="s">
        <v>349</v>
      </c>
      <c r="D72" s="16" t="s">
        <v>52</v>
      </c>
      <c r="E72" s="3" t="s">
        <v>350</v>
      </c>
      <c r="F72" s="3" t="s">
        <v>335</v>
      </c>
      <c r="G72" s="1">
        <v>12.35</v>
      </c>
      <c r="H72" s="155">
        <v>80</v>
      </c>
      <c r="I72" s="10">
        <v>2.4700000000000002</v>
      </c>
      <c r="J72" s="6">
        <v>110244</v>
      </c>
      <c r="K72" s="28" t="s">
        <v>336</v>
      </c>
      <c r="L72" s="98">
        <v>2.5</v>
      </c>
      <c r="M72" s="195">
        <v>1.6208</v>
      </c>
      <c r="N72" s="196">
        <f t="shared" si="1"/>
        <v>4.0519999999999996</v>
      </c>
      <c r="O72" s="31">
        <f t="shared" si="2"/>
        <v>28.948</v>
      </c>
      <c r="P72" s="31">
        <v>28.95</v>
      </c>
      <c r="Q72" s="12" t="s">
        <v>65</v>
      </c>
      <c r="R72" s="77"/>
      <c r="S72" s="11" t="s">
        <v>350</v>
      </c>
      <c r="T72" s="14" t="s">
        <v>335</v>
      </c>
      <c r="U72" s="100">
        <v>33</v>
      </c>
      <c r="V72" s="249">
        <v>34.5</v>
      </c>
      <c r="W72" s="13">
        <v>30</v>
      </c>
      <c r="X72" s="14" t="s">
        <v>69</v>
      </c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  <c r="AZ72" s="63"/>
      <c r="BA72" s="63"/>
      <c r="BB72" s="63"/>
      <c r="BC72" s="63"/>
      <c r="BD72" s="63"/>
      <c r="BE72" s="63"/>
      <c r="BF72" s="63"/>
      <c r="BG72" s="63"/>
      <c r="BH72" s="63"/>
      <c r="BI72" s="63"/>
      <c r="BJ72" s="63"/>
      <c r="BK72" s="63"/>
    </row>
    <row r="73" spans="1:63" s="64" customFormat="1" ht="28.8" x14ac:dyDescent="0.3">
      <c r="A73" s="112" t="s">
        <v>358</v>
      </c>
      <c r="B73" s="112">
        <v>1</v>
      </c>
      <c r="C73" s="205" t="s">
        <v>359</v>
      </c>
      <c r="D73" s="16" t="s">
        <v>57</v>
      </c>
      <c r="E73" s="3" t="s">
        <v>360</v>
      </c>
      <c r="F73" s="3" t="s">
        <v>71</v>
      </c>
      <c r="G73" s="2">
        <v>22.5</v>
      </c>
      <c r="H73" s="2">
        <v>120</v>
      </c>
      <c r="I73" s="2">
        <v>3</v>
      </c>
      <c r="J73" s="6">
        <v>100360</v>
      </c>
      <c r="K73" s="16" t="s">
        <v>365</v>
      </c>
      <c r="L73" s="5">
        <v>17.55</v>
      </c>
      <c r="M73" s="195">
        <v>0.36720000000000003</v>
      </c>
      <c r="N73" s="196">
        <v>6.44</v>
      </c>
      <c r="O73" s="31">
        <v>6.44</v>
      </c>
      <c r="P73" s="31">
        <v>38.56</v>
      </c>
      <c r="Q73" s="12" t="s">
        <v>366</v>
      </c>
      <c r="R73" s="77"/>
      <c r="S73" s="14" t="s">
        <v>360</v>
      </c>
      <c r="T73" s="14" t="s">
        <v>71</v>
      </c>
      <c r="U73" s="13">
        <v>45</v>
      </c>
      <c r="V73" s="14" t="s">
        <v>366</v>
      </c>
      <c r="W73" s="13" t="s">
        <v>367</v>
      </c>
      <c r="X73" s="13" t="s">
        <v>367</v>
      </c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  <c r="AZ73" s="63"/>
      <c r="BA73" s="63"/>
      <c r="BB73" s="63"/>
      <c r="BC73" s="63"/>
      <c r="BD73" s="63"/>
      <c r="BE73" s="63"/>
      <c r="BF73" s="63"/>
      <c r="BG73" s="63"/>
      <c r="BH73" s="63"/>
      <c r="BI73" s="63"/>
      <c r="BJ73" s="63"/>
      <c r="BK73" s="63"/>
    </row>
    <row r="74" spans="1:63" s="64" customFormat="1" ht="28.8" x14ac:dyDescent="0.3">
      <c r="A74" s="112" t="s">
        <v>358</v>
      </c>
      <c r="B74" s="112">
        <v>2</v>
      </c>
      <c r="C74" s="205" t="s">
        <v>363</v>
      </c>
      <c r="D74" s="16" t="s">
        <v>57</v>
      </c>
      <c r="E74" s="3" t="s">
        <v>361</v>
      </c>
      <c r="F74" s="3" t="s">
        <v>71</v>
      </c>
      <c r="G74" s="2">
        <v>22.5</v>
      </c>
      <c r="H74" s="2">
        <v>120</v>
      </c>
      <c r="I74" s="2">
        <v>3</v>
      </c>
      <c r="J74" s="6">
        <v>100360</v>
      </c>
      <c r="K74" s="16" t="s">
        <v>365</v>
      </c>
      <c r="L74" s="5">
        <v>16.88</v>
      </c>
      <c r="M74" s="195">
        <v>0.36720000000000003</v>
      </c>
      <c r="N74" s="196">
        <v>6.2</v>
      </c>
      <c r="O74" s="31">
        <v>6.2</v>
      </c>
      <c r="P74" s="31">
        <v>38.799999999999997</v>
      </c>
      <c r="Q74" s="12" t="s">
        <v>366</v>
      </c>
      <c r="R74" s="77"/>
      <c r="S74" s="14" t="s">
        <v>361</v>
      </c>
      <c r="T74" s="14" t="s">
        <v>71</v>
      </c>
      <c r="U74" s="13">
        <v>45</v>
      </c>
      <c r="V74" s="14" t="s">
        <v>366</v>
      </c>
      <c r="W74" s="13" t="s">
        <v>367</v>
      </c>
      <c r="X74" s="13" t="s">
        <v>367</v>
      </c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  <c r="AZ74" s="63"/>
      <c r="BA74" s="63"/>
      <c r="BB74" s="63"/>
      <c r="BC74" s="63"/>
      <c r="BD74" s="63"/>
      <c r="BE74" s="63"/>
      <c r="BF74" s="63"/>
      <c r="BG74" s="63"/>
      <c r="BH74" s="63"/>
      <c r="BI74" s="63"/>
      <c r="BJ74" s="63"/>
      <c r="BK74" s="63"/>
    </row>
    <row r="75" spans="1:63" s="64" customFormat="1" ht="28.8" x14ac:dyDescent="0.3">
      <c r="A75" s="112" t="s">
        <v>358</v>
      </c>
      <c r="B75" s="112">
        <v>3</v>
      </c>
      <c r="C75" s="205" t="s">
        <v>364</v>
      </c>
      <c r="D75" s="16" t="s">
        <v>57</v>
      </c>
      <c r="E75" s="3" t="s">
        <v>362</v>
      </c>
      <c r="F75" s="3" t="s">
        <v>71</v>
      </c>
      <c r="G75" s="2">
        <v>22.5</v>
      </c>
      <c r="H75" s="2">
        <v>120</v>
      </c>
      <c r="I75" s="2">
        <v>3</v>
      </c>
      <c r="J75" s="6">
        <v>100360</v>
      </c>
      <c r="K75" s="16" t="s">
        <v>365</v>
      </c>
      <c r="L75" s="5">
        <v>19.899999999999999</v>
      </c>
      <c r="M75" s="195">
        <v>0.36720000000000003</v>
      </c>
      <c r="N75" s="196">
        <v>7.31</v>
      </c>
      <c r="O75" s="31">
        <v>7.31</v>
      </c>
      <c r="P75" s="31">
        <v>37.69</v>
      </c>
      <c r="Q75" s="12" t="s">
        <v>366</v>
      </c>
      <c r="R75" s="77"/>
      <c r="S75" s="14" t="s">
        <v>362</v>
      </c>
      <c r="T75" s="14" t="s">
        <v>71</v>
      </c>
      <c r="U75" s="13">
        <v>45</v>
      </c>
      <c r="V75" s="14" t="s">
        <v>366</v>
      </c>
      <c r="W75" s="13" t="s">
        <v>367</v>
      </c>
      <c r="X75" s="13" t="s">
        <v>367</v>
      </c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  <c r="AZ75" s="63"/>
      <c r="BA75" s="63"/>
      <c r="BB75" s="63"/>
      <c r="BC75" s="63"/>
      <c r="BD75" s="63"/>
      <c r="BE75" s="63"/>
      <c r="BF75" s="63"/>
      <c r="BG75" s="63"/>
      <c r="BH75" s="63"/>
      <c r="BI75" s="63"/>
      <c r="BJ75" s="63"/>
      <c r="BK75" s="63"/>
    </row>
    <row r="76" spans="1:63" s="64" customFormat="1" ht="28.8" x14ac:dyDescent="0.3">
      <c r="A76" s="29" t="s">
        <v>171</v>
      </c>
      <c r="B76" s="111">
        <v>1</v>
      </c>
      <c r="C76" s="107" t="s">
        <v>158</v>
      </c>
      <c r="D76" s="16" t="s">
        <v>61</v>
      </c>
      <c r="E76" s="3" t="s">
        <v>159</v>
      </c>
      <c r="F76" s="3" t="s">
        <v>160</v>
      </c>
      <c r="G76" s="1">
        <v>30</v>
      </c>
      <c r="H76" s="2">
        <v>156</v>
      </c>
      <c r="I76" s="2">
        <v>3.05</v>
      </c>
      <c r="J76" s="6">
        <v>100103</v>
      </c>
      <c r="K76" s="28" t="s">
        <v>161</v>
      </c>
      <c r="L76" s="250">
        <v>20.28</v>
      </c>
      <c r="M76" s="251">
        <v>0.9345</v>
      </c>
      <c r="N76" s="196">
        <v>18.96</v>
      </c>
      <c r="O76" s="13">
        <v>18.96</v>
      </c>
      <c r="P76" s="31">
        <v>43.5</v>
      </c>
      <c r="Q76" s="12" t="s">
        <v>162</v>
      </c>
      <c r="R76" s="77"/>
      <c r="S76" s="14">
        <v>77666</v>
      </c>
      <c r="T76" s="14" t="s">
        <v>160</v>
      </c>
      <c r="U76" s="13">
        <v>62.46</v>
      </c>
      <c r="V76" s="14" t="s">
        <v>163</v>
      </c>
      <c r="W76" s="13">
        <v>62.46</v>
      </c>
      <c r="X76" s="14" t="s">
        <v>163</v>
      </c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  <c r="AZ76" s="63"/>
      <c r="BA76" s="63"/>
      <c r="BB76" s="63"/>
      <c r="BC76" s="63"/>
      <c r="BD76" s="63"/>
      <c r="BE76" s="63"/>
      <c r="BF76" s="63"/>
      <c r="BG76" s="63"/>
      <c r="BH76" s="63"/>
      <c r="BI76" s="63"/>
      <c r="BJ76" s="63"/>
      <c r="BK76" s="63"/>
    </row>
    <row r="77" spans="1:63" s="64" customFormat="1" ht="28.8" x14ac:dyDescent="0.3">
      <c r="A77" s="29" t="s">
        <v>171</v>
      </c>
      <c r="B77" s="111">
        <v>2</v>
      </c>
      <c r="C77" s="107" t="s">
        <v>164</v>
      </c>
      <c r="D77" s="16" t="s">
        <v>61</v>
      </c>
      <c r="E77" s="3" t="s">
        <v>165</v>
      </c>
      <c r="F77" s="3" t="s">
        <v>160</v>
      </c>
      <c r="G77" s="1">
        <v>30</v>
      </c>
      <c r="H77" s="2">
        <v>112</v>
      </c>
      <c r="I77" s="2">
        <v>4.3</v>
      </c>
      <c r="J77" s="6">
        <v>100103</v>
      </c>
      <c r="K77" s="28" t="s">
        <v>166</v>
      </c>
      <c r="L77" s="98">
        <v>40.54</v>
      </c>
      <c r="M77" s="195">
        <v>0.9345</v>
      </c>
      <c r="N77" s="196">
        <v>37.880000000000003</v>
      </c>
      <c r="O77" s="13">
        <v>37.880000000000003</v>
      </c>
      <c r="P77" s="31">
        <v>45</v>
      </c>
      <c r="Q77" s="12" t="s">
        <v>162</v>
      </c>
      <c r="R77" s="77"/>
      <c r="S77" s="14">
        <v>770458</v>
      </c>
      <c r="T77" s="14" t="s">
        <v>160</v>
      </c>
      <c r="U77" s="13">
        <v>82.88</v>
      </c>
      <c r="V77" s="14" t="s">
        <v>163</v>
      </c>
      <c r="W77" s="13">
        <v>82.88</v>
      </c>
      <c r="X77" s="14" t="s">
        <v>163</v>
      </c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63"/>
      <c r="BE77" s="63"/>
      <c r="BF77" s="63"/>
      <c r="BG77" s="63"/>
      <c r="BH77" s="63"/>
      <c r="BI77" s="63"/>
      <c r="BJ77" s="63"/>
      <c r="BK77" s="63"/>
    </row>
    <row r="78" spans="1:63" s="64" customFormat="1" ht="28.8" x14ac:dyDescent="0.3">
      <c r="A78" s="29" t="s">
        <v>171</v>
      </c>
      <c r="B78" s="111">
        <v>3</v>
      </c>
      <c r="C78" s="107" t="s">
        <v>167</v>
      </c>
      <c r="D78" s="16" t="s">
        <v>61</v>
      </c>
      <c r="E78" s="3" t="s">
        <v>168</v>
      </c>
      <c r="F78" s="3" t="s">
        <v>160</v>
      </c>
      <c r="G78" s="1">
        <v>30</v>
      </c>
      <c r="H78" s="2">
        <v>350</v>
      </c>
      <c r="I78" s="2">
        <v>1.37</v>
      </c>
      <c r="J78" s="6">
        <v>100103</v>
      </c>
      <c r="K78" s="28" t="s">
        <v>166</v>
      </c>
      <c r="L78" s="98">
        <v>52.332999999999998</v>
      </c>
      <c r="M78" s="195">
        <v>0.9345</v>
      </c>
      <c r="N78" s="196">
        <v>48.9</v>
      </c>
      <c r="O78" s="13">
        <v>48.9</v>
      </c>
      <c r="P78" s="31">
        <v>48</v>
      </c>
      <c r="Q78" s="12" t="s">
        <v>162</v>
      </c>
      <c r="R78" s="77"/>
      <c r="S78" s="14">
        <v>776390</v>
      </c>
      <c r="T78" s="14" t="s">
        <v>160</v>
      </c>
      <c r="U78" s="13">
        <v>96.9</v>
      </c>
      <c r="V78" s="14" t="s">
        <v>163</v>
      </c>
      <c r="W78" s="13">
        <v>96.9</v>
      </c>
      <c r="X78" s="14" t="s">
        <v>163</v>
      </c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  <c r="AZ78" s="63"/>
      <c r="BA78" s="63"/>
      <c r="BB78" s="63"/>
      <c r="BC78" s="63"/>
      <c r="BD78" s="63"/>
      <c r="BE78" s="63"/>
      <c r="BF78" s="63"/>
      <c r="BG78" s="63"/>
      <c r="BH78" s="63"/>
      <c r="BI78" s="63"/>
      <c r="BJ78" s="63"/>
      <c r="BK78" s="63"/>
    </row>
    <row r="79" spans="1:63" s="64" customFormat="1" ht="28.8" x14ac:dyDescent="0.3">
      <c r="A79" s="29" t="s">
        <v>171</v>
      </c>
      <c r="B79" s="111">
        <v>4</v>
      </c>
      <c r="C79" s="107" t="s">
        <v>169</v>
      </c>
      <c r="D79" s="16" t="s">
        <v>61</v>
      </c>
      <c r="E79" s="3" t="s">
        <v>170</v>
      </c>
      <c r="F79" s="3" t="s">
        <v>160</v>
      </c>
      <c r="G79" s="1">
        <v>30</v>
      </c>
      <c r="H79" s="2">
        <v>181</v>
      </c>
      <c r="I79" s="2">
        <v>2.65</v>
      </c>
      <c r="J79" s="6">
        <v>100103</v>
      </c>
      <c r="K79" s="28" t="s">
        <v>166</v>
      </c>
      <c r="L79" s="98">
        <v>49.18</v>
      </c>
      <c r="M79" s="195">
        <v>0.9345</v>
      </c>
      <c r="N79" s="196">
        <v>45.96</v>
      </c>
      <c r="O79" s="13">
        <v>45.96</v>
      </c>
      <c r="P79" s="31">
        <v>51.36</v>
      </c>
      <c r="Q79" s="12" t="s">
        <v>162</v>
      </c>
      <c r="R79" s="77"/>
      <c r="S79" s="228">
        <v>776410</v>
      </c>
      <c r="T79" s="14" t="s">
        <v>160</v>
      </c>
      <c r="U79" s="13">
        <v>97.32</v>
      </c>
      <c r="V79" s="14" t="s">
        <v>163</v>
      </c>
      <c r="W79" s="13">
        <v>97.32</v>
      </c>
      <c r="X79" s="14" t="s">
        <v>163</v>
      </c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</row>
    <row r="80" spans="1:63" s="64" customFormat="1" ht="57.6" x14ac:dyDescent="0.3">
      <c r="A80" s="111" t="s">
        <v>204</v>
      </c>
      <c r="B80" s="111">
        <v>1</v>
      </c>
      <c r="C80" s="107" t="s">
        <v>200</v>
      </c>
      <c r="D80" s="16" t="s">
        <v>66</v>
      </c>
      <c r="E80" s="8" t="s">
        <v>201</v>
      </c>
      <c r="F80" s="8" t="s">
        <v>71</v>
      </c>
      <c r="G80" s="9">
        <v>42.75</v>
      </c>
      <c r="H80" s="10">
        <v>542</v>
      </c>
      <c r="I80" s="10">
        <v>1.26</v>
      </c>
      <c r="J80" s="197">
        <v>100332</v>
      </c>
      <c r="K80" s="28" t="s">
        <v>202</v>
      </c>
      <c r="L80" s="98">
        <v>5.61</v>
      </c>
      <c r="M80" s="195">
        <v>0.41249999999999998</v>
      </c>
      <c r="N80" s="196">
        <v>2.31</v>
      </c>
      <c r="O80" s="31">
        <v>2.31</v>
      </c>
      <c r="P80" s="31">
        <v>37.28</v>
      </c>
      <c r="Q80" s="12" t="s">
        <v>65</v>
      </c>
      <c r="R80" s="77"/>
      <c r="S80" s="228" t="s">
        <v>201</v>
      </c>
      <c r="T80" s="14" t="s">
        <v>71</v>
      </c>
      <c r="U80" s="100">
        <v>39.6</v>
      </c>
      <c r="V80" s="14" t="s">
        <v>65</v>
      </c>
      <c r="W80" s="13">
        <v>36.69</v>
      </c>
      <c r="X80" s="14" t="s">
        <v>65</v>
      </c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63"/>
      <c r="BE80" s="63"/>
      <c r="BF80" s="63"/>
      <c r="BG80" s="63"/>
      <c r="BH80" s="63"/>
      <c r="BI80" s="63"/>
      <c r="BJ80" s="63"/>
      <c r="BK80" s="63"/>
    </row>
    <row r="81" spans="1:63" s="64" customFormat="1" ht="57.6" x14ac:dyDescent="0.3">
      <c r="A81" s="111" t="s">
        <v>204</v>
      </c>
      <c r="B81" s="111">
        <v>2</v>
      </c>
      <c r="C81" s="107" t="s">
        <v>200</v>
      </c>
      <c r="D81" s="16" t="s">
        <v>66</v>
      </c>
      <c r="E81" s="8" t="s">
        <v>201</v>
      </c>
      <c r="F81" s="8" t="s">
        <v>71</v>
      </c>
      <c r="G81" s="9">
        <v>42.75</v>
      </c>
      <c r="H81" s="10">
        <v>542</v>
      </c>
      <c r="I81" s="10">
        <v>1.26</v>
      </c>
      <c r="J81" s="197">
        <v>100332</v>
      </c>
      <c r="K81" s="28" t="s">
        <v>202</v>
      </c>
      <c r="L81" s="98">
        <v>5.61</v>
      </c>
      <c r="M81" s="195">
        <v>0.41249999999999998</v>
      </c>
      <c r="N81" s="196">
        <v>2.31</v>
      </c>
      <c r="O81" s="31">
        <v>2.31</v>
      </c>
      <c r="P81" s="31">
        <v>40.130000000000003</v>
      </c>
      <c r="Q81" s="12" t="s">
        <v>68</v>
      </c>
      <c r="R81" s="77"/>
      <c r="S81" s="228" t="s">
        <v>201</v>
      </c>
      <c r="T81" s="14" t="s">
        <v>71</v>
      </c>
      <c r="U81" s="100">
        <v>42.44</v>
      </c>
      <c r="V81" s="14" t="s">
        <v>68</v>
      </c>
      <c r="W81" s="13">
        <v>36.69</v>
      </c>
      <c r="X81" s="14" t="s">
        <v>203</v>
      </c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63"/>
      <c r="BE81" s="63"/>
      <c r="BF81" s="63"/>
      <c r="BG81" s="63"/>
      <c r="BH81" s="63"/>
      <c r="BI81" s="63"/>
      <c r="BJ81" s="63"/>
      <c r="BK81" s="63"/>
    </row>
    <row r="82" spans="1:63" s="64" customFormat="1" ht="28.8" x14ac:dyDescent="0.3">
      <c r="A82" s="29" t="s">
        <v>190</v>
      </c>
      <c r="B82" s="111">
        <v>1</v>
      </c>
      <c r="C82" s="107" t="s">
        <v>172</v>
      </c>
      <c r="D82" s="16" t="s">
        <v>61</v>
      </c>
      <c r="E82" s="3" t="s">
        <v>173</v>
      </c>
      <c r="F82" s="3" t="s">
        <v>71</v>
      </c>
      <c r="G82" s="1">
        <v>20</v>
      </c>
      <c r="H82" s="2">
        <v>123</v>
      </c>
      <c r="I82" s="2">
        <v>2.6</v>
      </c>
      <c r="J82" s="28" t="s">
        <v>174</v>
      </c>
      <c r="K82" s="28" t="s">
        <v>175</v>
      </c>
      <c r="L82" s="98">
        <v>39.270000000000003</v>
      </c>
      <c r="M82" s="195">
        <v>0.9345</v>
      </c>
      <c r="N82" s="196">
        <v>36.697815000000006</v>
      </c>
      <c r="O82" s="13">
        <v>36.697815000000006</v>
      </c>
      <c r="P82" s="31">
        <v>55.7</v>
      </c>
      <c r="Q82" s="12" t="s">
        <v>176</v>
      </c>
      <c r="R82" s="77"/>
      <c r="S82" s="228">
        <v>91401</v>
      </c>
      <c r="T82" s="14" t="s">
        <v>71</v>
      </c>
      <c r="U82" s="100">
        <v>92.4</v>
      </c>
      <c r="V82" s="12" t="s">
        <v>176</v>
      </c>
      <c r="W82" s="13">
        <v>89.85</v>
      </c>
      <c r="X82" s="12" t="s">
        <v>177</v>
      </c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  <c r="AZ82" s="63"/>
      <c r="BA82" s="63"/>
      <c r="BB82" s="63"/>
      <c r="BC82" s="63"/>
      <c r="BD82" s="63"/>
      <c r="BE82" s="63"/>
      <c r="BF82" s="63"/>
      <c r="BG82" s="63"/>
      <c r="BH82" s="63"/>
      <c r="BI82" s="63"/>
      <c r="BJ82" s="63"/>
      <c r="BK82" s="63"/>
    </row>
    <row r="83" spans="1:63" s="64" customFormat="1" ht="28.8" x14ac:dyDescent="0.3">
      <c r="A83" s="29" t="s">
        <v>190</v>
      </c>
      <c r="B83" s="111">
        <v>2</v>
      </c>
      <c r="C83" s="107" t="s">
        <v>178</v>
      </c>
      <c r="D83" s="16" t="s">
        <v>61</v>
      </c>
      <c r="E83" s="3" t="s">
        <v>179</v>
      </c>
      <c r="F83" s="3" t="s">
        <v>71</v>
      </c>
      <c r="G83" s="1">
        <v>20</v>
      </c>
      <c r="H83" s="2">
        <v>123</v>
      </c>
      <c r="I83" s="2">
        <v>2.6</v>
      </c>
      <c r="J83" s="28" t="s">
        <v>174</v>
      </c>
      <c r="K83" s="28" t="s">
        <v>175</v>
      </c>
      <c r="L83" s="98">
        <v>38.590000000000003</v>
      </c>
      <c r="M83" s="195">
        <v>0.9345</v>
      </c>
      <c r="N83" s="196">
        <v>36.062355000000004</v>
      </c>
      <c r="O83" s="13">
        <v>36.062355000000004</v>
      </c>
      <c r="P83" s="31">
        <v>56.3</v>
      </c>
      <c r="Q83" s="12" t="s">
        <v>176</v>
      </c>
      <c r="R83" s="77"/>
      <c r="S83" s="228">
        <v>91402</v>
      </c>
      <c r="T83" s="14" t="s">
        <v>71</v>
      </c>
      <c r="U83" s="100">
        <v>92.36</v>
      </c>
      <c r="V83" s="12" t="s">
        <v>176</v>
      </c>
      <c r="W83" s="13">
        <v>89.81</v>
      </c>
      <c r="X83" s="12" t="s">
        <v>177</v>
      </c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  <c r="AZ83" s="63"/>
      <c r="BA83" s="63"/>
      <c r="BB83" s="63"/>
      <c r="BC83" s="63"/>
      <c r="BD83" s="63"/>
      <c r="BE83" s="63"/>
      <c r="BF83" s="63"/>
      <c r="BG83" s="63"/>
      <c r="BH83" s="63"/>
      <c r="BI83" s="63"/>
      <c r="BJ83" s="63"/>
      <c r="BK83" s="63"/>
    </row>
    <row r="84" spans="1:63" s="64" customFormat="1" ht="28.8" x14ac:dyDescent="0.3">
      <c r="A84" s="29" t="s">
        <v>190</v>
      </c>
      <c r="B84" s="111">
        <v>3</v>
      </c>
      <c r="C84" s="107" t="s">
        <v>180</v>
      </c>
      <c r="D84" s="16" t="s">
        <v>61</v>
      </c>
      <c r="E84" s="3" t="s">
        <v>181</v>
      </c>
      <c r="F84" s="3" t="s">
        <v>71</v>
      </c>
      <c r="G84" s="1">
        <v>20</v>
      </c>
      <c r="H84" s="2">
        <v>77</v>
      </c>
      <c r="I84" s="2">
        <v>4.16</v>
      </c>
      <c r="J84" s="28" t="s">
        <v>182</v>
      </c>
      <c r="K84" s="28" t="s">
        <v>183</v>
      </c>
      <c r="L84" s="231">
        <v>21.28</v>
      </c>
      <c r="M84" s="195">
        <v>0.9345</v>
      </c>
      <c r="N84" s="196">
        <v>19.88616</v>
      </c>
      <c r="O84" s="238">
        <v>19.88616</v>
      </c>
      <c r="P84" s="31">
        <v>46.56</v>
      </c>
      <c r="Q84" s="12" t="s">
        <v>176</v>
      </c>
      <c r="R84" s="77"/>
      <c r="S84" s="228">
        <v>13443</v>
      </c>
      <c r="T84" s="14" t="s">
        <v>71</v>
      </c>
      <c r="U84" s="237">
        <v>66.45</v>
      </c>
      <c r="V84" s="12" t="s">
        <v>176</v>
      </c>
      <c r="W84" s="13">
        <v>64.2</v>
      </c>
      <c r="X84" s="12" t="s">
        <v>177</v>
      </c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  <c r="AZ84" s="63"/>
      <c r="BA84" s="63"/>
      <c r="BB84" s="63"/>
      <c r="BC84" s="63"/>
      <c r="BD84" s="63"/>
      <c r="BE84" s="63"/>
      <c r="BF84" s="63"/>
      <c r="BG84" s="63"/>
      <c r="BH84" s="63"/>
      <c r="BI84" s="63"/>
      <c r="BJ84" s="63"/>
      <c r="BK84" s="63"/>
    </row>
    <row r="85" spans="1:63" s="64" customFormat="1" ht="28.8" x14ac:dyDescent="0.3">
      <c r="A85" s="29" t="s">
        <v>190</v>
      </c>
      <c r="B85" s="111">
        <v>4</v>
      </c>
      <c r="C85" s="107" t="s">
        <v>184</v>
      </c>
      <c r="D85" s="16" t="s">
        <v>61</v>
      </c>
      <c r="E85" s="3" t="s">
        <v>185</v>
      </c>
      <c r="F85" s="3" t="s">
        <v>71</v>
      </c>
      <c r="G85" s="1">
        <v>20</v>
      </c>
      <c r="H85" s="2">
        <v>160</v>
      </c>
      <c r="I85" s="2">
        <v>2.02</v>
      </c>
      <c r="J85" s="28" t="s">
        <v>182</v>
      </c>
      <c r="K85" s="28" t="s">
        <v>183</v>
      </c>
      <c r="L85" s="231">
        <v>21.28</v>
      </c>
      <c r="M85" s="195">
        <v>0.9345</v>
      </c>
      <c r="N85" s="196">
        <v>19.88616</v>
      </c>
      <c r="O85" s="238">
        <v>19.88616</v>
      </c>
      <c r="P85" s="31">
        <v>53.62</v>
      </c>
      <c r="Q85" s="12" t="s">
        <v>176</v>
      </c>
      <c r="R85" s="77"/>
      <c r="S85" s="228">
        <v>13444</v>
      </c>
      <c r="T85" s="14" t="s">
        <v>71</v>
      </c>
      <c r="U85" s="237">
        <v>73.510000000000005</v>
      </c>
      <c r="V85" s="12" t="s">
        <v>176</v>
      </c>
      <c r="W85" s="13">
        <v>71.260000000000005</v>
      </c>
      <c r="X85" s="12" t="s">
        <v>177</v>
      </c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  <c r="AZ85" s="63"/>
      <c r="BA85" s="63"/>
      <c r="BB85" s="63"/>
      <c r="BC85" s="63"/>
      <c r="BD85" s="63"/>
      <c r="BE85" s="63"/>
      <c r="BF85" s="63"/>
      <c r="BG85" s="63"/>
      <c r="BH85" s="63"/>
      <c r="BI85" s="63"/>
      <c r="BJ85" s="63"/>
      <c r="BK85" s="63"/>
    </row>
    <row r="86" spans="1:63" s="64" customFormat="1" ht="28.8" x14ac:dyDescent="0.3">
      <c r="A86" s="29" t="s">
        <v>190</v>
      </c>
      <c r="B86" s="111">
        <v>5</v>
      </c>
      <c r="C86" s="107" t="s">
        <v>186</v>
      </c>
      <c r="D86" s="16" t="s">
        <v>61</v>
      </c>
      <c r="E86" s="3" t="s">
        <v>187</v>
      </c>
      <c r="F86" s="3" t="s">
        <v>71</v>
      </c>
      <c r="G86" s="1">
        <v>20</v>
      </c>
      <c r="H86" s="2">
        <v>77</v>
      </c>
      <c r="I86" s="2">
        <v>4.2</v>
      </c>
      <c r="J86" s="28" t="s">
        <v>182</v>
      </c>
      <c r="K86" s="28" t="s">
        <v>183</v>
      </c>
      <c r="L86" s="98">
        <v>21.28</v>
      </c>
      <c r="M86" s="195">
        <v>0.9345</v>
      </c>
      <c r="N86" s="196">
        <v>19.88616</v>
      </c>
      <c r="O86" s="13">
        <v>19.88616</v>
      </c>
      <c r="P86" s="31">
        <v>46.56</v>
      </c>
      <c r="Q86" s="12" t="s">
        <v>176</v>
      </c>
      <c r="R86" s="77"/>
      <c r="S86" s="14">
        <v>23417</v>
      </c>
      <c r="T86" s="14" t="s">
        <v>71</v>
      </c>
      <c r="U86" s="100">
        <v>66.45</v>
      </c>
      <c r="V86" s="12" t="s">
        <v>176</v>
      </c>
      <c r="W86" s="13">
        <v>64.2</v>
      </c>
      <c r="X86" s="12" t="s">
        <v>177</v>
      </c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  <c r="AZ86" s="63"/>
      <c r="BA86" s="63"/>
      <c r="BB86" s="63"/>
      <c r="BC86" s="63"/>
      <c r="BD86" s="63"/>
      <c r="BE86" s="63"/>
      <c r="BF86" s="63"/>
      <c r="BG86" s="63"/>
      <c r="BH86" s="63"/>
      <c r="BI86" s="63"/>
      <c r="BJ86" s="63"/>
      <c r="BK86" s="63"/>
    </row>
    <row r="87" spans="1:63" s="64" customFormat="1" ht="28.8" x14ac:dyDescent="0.3">
      <c r="A87" s="29" t="s">
        <v>190</v>
      </c>
      <c r="B87" s="111">
        <v>6</v>
      </c>
      <c r="C87" s="107" t="s">
        <v>188</v>
      </c>
      <c r="D87" s="16" t="s">
        <v>61</v>
      </c>
      <c r="E87" s="3" t="s">
        <v>189</v>
      </c>
      <c r="F87" s="3" t="s">
        <v>71</v>
      </c>
      <c r="G87" s="1">
        <v>20</v>
      </c>
      <c r="H87" s="2">
        <v>76</v>
      </c>
      <c r="I87" s="2">
        <v>4.2</v>
      </c>
      <c r="J87" s="28" t="s">
        <v>174</v>
      </c>
      <c r="K87" s="28" t="s">
        <v>175</v>
      </c>
      <c r="L87" s="98">
        <v>33.92</v>
      </c>
      <c r="M87" s="195">
        <v>0.9345</v>
      </c>
      <c r="N87" s="196">
        <v>31.698240000000002</v>
      </c>
      <c r="O87" s="13">
        <v>31.698240000000002</v>
      </c>
      <c r="P87" s="31">
        <v>39.119999999999997</v>
      </c>
      <c r="Q87" s="12" t="s">
        <v>176</v>
      </c>
      <c r="R87" s="77"/>
      <c r="S87" s="14">
        <v>94403</v>
      </c>
      <c r="T87" s="14" t="s">
        <v>71</v>
      </c>
      <c r="U87" s="100">
        <v>71.12</v>
      </c>
      <c r="V87" s="12" t="s">
        <v>176</v>
      </c>
      <c r="W87" s="13">
        <v>68.569999999999993</v>
      </c>
      <c r="X87" s="12" t="s">
        <v>177</v>
      </c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  <c r="AZ87" s="63"/>
      <c r="BA87" s="63"/>
      <c r="BB87" s="63"/>
      <c r="BC87" s="63"/>
      <c r="BD87" s="63"/>
      <c r="BE87" s="63"/>
      <c r="BF87" s="63"/>
      <c r="BG87" s="63"/>
      <c r="BH87" s="63"/>
      <c r="BI87" s="63"/>
      <c r="BJ87" s="63"/>
      <c r="BK87" s="63"/>
    </row>
    <row r="88" spans="1:63" s="64" customFormat="1" ht="28.8" x14ac:dyDescent="0.3">
      <c r="A88" s="29" t="s">
        <v>331</v>
      </c>
      <c r="B88" s="111">
        <v>1</v>
      </c>
      <c r="C88" s="209" t="s">
        <v>317</v>
      </c>
      <c r="D88" s="16" t="s">
        <v>36</v>
      </c>
      <c r="E88" s="3" t="s">
        <v>318</v>
      </c>
      <c r="F88" s="3" t="s">
        <v>71</v>
      </c>
      <c r="G88" s="1">
        <v>21</v>
      </c>
      <c r="H88" s="2">
        <v>240</v>
      </c>
      <c r="I88" s="2">
        <v>1.4</v>
      </c>
      <c r="J88" s="6">
        <v>100912</v>
      </c>
      <c r="K88" s="28" t="s">
        <v>319</v>
      </c>
      <c r="L88" s="98">
        <v>9.18</v>
      </c>
      <c r="M88" s="195">
        <v>0.2276</v>
      </c>
      <c r="N88" s="196">
        <v>2.09</v>
      </c>
      <c r="O88" s="31">
        <v>2.09</v>
      </c>
      <c r="P88" s="31">
        <v>21.91</v>
      </c>
      <c r="Q88" s="12" t="s">
        <v>320</v>
      </c>
      <c r="R88" s="77"/>
      <c r="S88" s="14">
        <v>16206</v>
      </c>
      <c r="T88" s="14" t="s">
        <v>71</v>
      </c>
      <c r="U88" s="100">
        <v>24</v>
      </c>
      <c r="V88" s="12" t="s">
        <v>320</v>
      </c>
      <c r="W88" s="13">
        <v>24</v>
      </c>
      <c r="X88" s="12" t="s">
        <v>320</v>
      </c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  <c r="AZ88" s="63"/>
      <c r="BA88" s="63"/>
      <c r="BB88" s="63"/>
      <c r="BC88" s="63"/>
      <c r="BD88" s="63"/>
      <c r="BE88" s="63"/>
      <c r="BF88" s="63"/>
      <c r="BG88" s="63"/>
      <c r="BH88" s="63"/>
      <c r="BI88" s="63"/>
      <c r="BJ88" s="63"/>
      <c r="BK88" s="63"/>
    </row>
    <row r="89" spans="1:63" s="64" customFormat="1" ht="28.8" x14ac:dyDescent="0.3">
      <c r="A89" s="29" t="s">
        <v>331</v>
      </c>
      <c r="B89" s="111">
        <v>2</v>
      </c>
      <c r="C89" s="209" t="s">
        <v>321</v>
      </c>
      <c r="D89" s="16" t="s">
        <v>36</v>
      </c>
      <c r="E89" s="3" t="s">
        <v>322</v>
      </c>
      <c r="F89" s="3" t="s">
        <v>71</v>
      </c>
      <c r="G89" s="1">
        <v>14.6</v>
      </c>
      <c r="H89" s="2">
        <v>92</v>
      </c>
      <c r="I89" s="2">
        <v>1</v>
      </c>
      <c r="J89" s="6">
        <v>100912</v>
      </c>
      <c r="K89" s="28" t="s">
        <v>319</v>
      </c>
      <c r="L89" s="98">
        <v>6.22</v>
      </c>
      <c r="M89" s="195">
        <v>0.2276</v>
      </c>
      <c r="N89" s="196">
        <v>1.42</v>
      </c>
      <c r="O89" s="31">
        <v>1.42</v>
      </c>
      <c r="P89" s="31">
        <v>33.14</v>
      </c>
      <c r="Q89" s="12" t="s">
        <v>320</v>
      </c>
      <c r="R89" s="77"/>
      <c r="S89" s="14">
        <v>17279</v>
      </c>
      <c r="T89" s="14" t="s">
        <v>71</v>
      </c>
      <c r="U89" s="100">
        <v>34.56</v>
      </c>
      <c r="V89" s="12" t="s">
        <v>320</v>
      </c>
      <c r="W89" s="13">
        <v>34.56</v>
      </c>
      <c r="X89" s="12" t="s">
        <v>320</v>
      </c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  <c r="AZ89" s="63"/>
      <c r="BA89" s="63"/>
      <c r="BB89" s="63"/>
      <c r="BC89" s="63"/>
      <c r="BD89" s="63"/>
      <c r="BE89" s="63"/>
      <c r="BF89" s="63"/>
      <c r="BG89" s="63"/>
      <c r="BH89" s="63"/>
      <c r="BI89" s="63"/>
      <c r="BJ89" s="63"/>
      <c r="BK89" s="63"/>
    </row>
    <row r="90" spans="1:63" s="69" customFormat="1" ht="28.8" x14ac:dyDescent="0.3">
      <c r="A90" s="29" t="s">
        <v>331</v>
      </c>
      <c r="B90" s="111">
        <v>3</v>
      </c>
      <c r="C90" s="209" t="s">
        <v>323</v>
      </c>
      <c r="D90" s="16" t="s">
        <v>36</v>
      </c>
      <c r="E90" s="3" t="s">
        <v>324</v>
      </c>
      <c r="F90" s="3" t="s">
        <v>71</v>
      </c>
      <c r="G90" s="1">
        <v>33</v>
      </c>
      <c r="H90" s="2">
        <v>250</v>
      </c>
      <c r="I90" s="2">
        <v>2.2000000000000002</v>
      </c>
      <c r="J90" s="6">
        <v>100912</v>
      </c>
      <c r="K90" s="28" t="s">
        <v>319</v>
      </c>
      <c r="L90" s="98">
        <v>14.36</v>
      </c>
      <c r="M90" s="195">
        <v>0.2276</v>
      </c>
      <c r="N90" s="196">
        <v>3.27</v>
      </c>
      <c r="O90" s="31">
        <v>3.27</v>
      </c>
      <c r="P90" s="31">
        <v>32.33</v>
      </c>
      <c r="Q90" s="12" t="s">
        <v>320</v>
      </c>
      <c r="R90" s="77"/>
      <c r="S90" s="14">
        <v>16900</v>
      </c>
      <c r="T90" s="14" t="s">
        <v>71</v>
      </c>
      <c r="U90" s="100">
        <v>35.6</v>
      </c>
      <c r="V90" s="12" t="s">
        <v>320</v>
      </c>
      <c r="W90" s="13">
        <v>35.6</v>
      </c>
      <c r="X90" s="12" t="s">
        <v>320</v>
      </c>
      <c r="Y90" s="68"/>
      <c r="Z90" s="68"/>
      <c r="AA90" s="68"/>
      <c r="AB90" s="68"/>
      <c r="AC90" s="68"/>
      <c r="AD90" s="68"/>
      <c r="AE90" s="68"/>
      <c r="AF90" s="68"/>
      <c r="AG90" s="68"/>
      <c r="AH90" s="68"/>
      <c r="AI90" s="68"/>
      <c r="AJ90" s="68"/>
      <c r="AK90" s="68"/>
      <c r="AL90" s="68"/>
      <c r="AM90" s="68"/>
      <c r="AN90" s="68"/>
      <c r="AO90" s="68"/>
      <c r="AP90" s="68"/>
      <c r="AQ90" s="68"/>
      <c r="AR90" s="68"/>
      <c r="AS90" s="68"/>
      <c r="AT90" s="68"/>
      <c r="AU90" s="68"/>
      <c r="AV90" s="68"/>
      <c r="AW90" s="68"/>
      <c r="AX90" s="68"/>
      <c r="AY90" s="68"/>
      <c r="AZ90" s="68"/>
      <c r="BA90" s="68"/>
      <c r="BB90" s="68"/>
      <c r="BC90" s="68"/>
      <c r="BD90" s="68"/>
      <c r="BE90" s="68"/>
      <c r="BF90" s="68"/>
      <c r="BG90" s="68"/>
      <c r="BH90" s="68"/>
      <c r="BI90" s="68"/>
      <c r="BJ90" s="68"/>
      <c r="BK90" s="68"/>
    </row>
    <row r="91" spans="1:63" s="69" customFormat="1" ht="28.8" x14ac:dyDescent="0.3">
      <c r="A91" s="29" t="s">
        <v>331</v>
      </c>
      <c r="B91" s="111">
        <v>4</v>
      </c>
      <c r="C91" s="209" t="s">
        <v>325</v>
      </c>
      <c r="D91" s="16" t="s">
        <v>36</v>
      </c>
      <c r="E91" s="3" t="s">
        <v>326</v>
      </c>
      <c r="F91" s="3" t="s">
        <v>71</v>
      </c>
      <c r="G91" s="1">
        <v>19.53</v>
      </c>
      <c r="H91" s="2">
        <v>250</v>
      </c>
      <c r="I91" s="2">
        <v>1.25</v>
      </c>
      <c r="J91" s="6">
        <v>100912</v>
      </c>
      <c r="K91" s="28" t="s">
        <v>319</v>
      </c>
      <c r="L91" s="98">
        <v>8.56</v>
      </c>
      <c r="M91" s="195">
        <v>0.2276</v>
      </c>
      <c r="N91" s="196">
        <v>1.95</v>
      </c>
      <c r="O91" s="31">
        <v>1.95</v>
      </c>
      <c r="P91" s="31">
        <v>20.05</v>
      </c>
      <c r="Q91" s="12" t="s">
        <v>320</v>
      </c>
      <c r="R91" s="77"/>
      <c r="S91" s="14">
        <v>16830</v>
      </c>
      <c r="T91" s="14" t="s">
        <v>71</v>
      </c>
      <c r="U91" s="100">
        <v>22</v>
      </c>
      <c r="V91" s="12" t="s">
        <v>320</v>
      </c>
      <c r="W91" s="13">
        <v>22</v>
      </c>
      <c r="X91" s="12" t="s">
        <v>320</v>
      </c>
      <c r="Y91" s="68"/>
      <c r="Z91" s="68"/>
      <c r="AA91" s="68"/>
      <c r="AB91" s="68"/>
      <c r="AC91" s="68"/>
      <c r="AD91" s="68"/>
      <c r="AE91" s="68"/>
      <c r="AF91" s="68"/>
      <c r="AG91" s="68"/>
      <c r="AH91" s="68"/>
      <c r="AI91" s="68"/>
      <c r="AJ91" s="68"/>
      <c r="AK91" s="68"/>
      <c r="AL91" s="68"/>
      <c r="AM91" s="68"/>
      <c r="AN91" s="68"/>
      <c r="AO91" s="68"/>
      <c r="AP91" s="68"/>
      <c r="AQ91" s="68"/>
      <c r="AR91" s="68"/>
      <c r="AS91" s="68"/>
      <c r="AT91" s="68"/>
      <c r="AU91" s="68"/>
      <c r="AV91" s="68"/>
      <c r="AW91" s="68"/>
      <c r="AX91" s="68"/>
      <c r="AY91" s="68"/>
      <c r="AZ91" s="68"/>
      <c r="BA91" s="68"/>
      <c r="BB91" s="68"/>
      <c r="BC91" s="68"/>
      <c r="BD91" s="68"/>
      <c r="BE91" s="68"/>
      <c r="BF91" s="68"/>
      <c r="BG91" s="68"/>
      <c r="BH91" s="68"/>
      <c r="BI91" s="68"/>
      <c r="BJ91" s="68"/>
      <c r="BK91" s="68"/>
    </row>
    <row r="92" spans="1:63" s="69" customFormat="1" ht="28.8" x14ac:dyDescent="0.3">
      <c r="A92" s="29" t="s">
        <v>331</v>
      </c>
      <c r="B92" s="111">
        <v>5</v>
      </c>
      <c r="C92" s="210" t="s">
        <v>327</v>
      </c>
      <c r="D92" s="16" t="s">
        <v>36</v>
      </c>
      <c r="E92" s="3" t="s">
        <v>328</v>
      </c>
      <c r="F92" s="3" t="s">
        <v>71</v>
      </c>
      <c r="G92" s="1">
        <v>19.53</v>
      </c>
      <c r="H92" s="2">
        <v>250</v>
      </c>
      <c r="I92" s="2">
        <v>1.25</v>
      </c>
      <c r="J92" s="6">
        <v>100912</v>
      </c>
      <c r="K92" s="28" t="s">
        <v>319</v>
      </c>
      <c r="L92" s="98">
        <v>8.5299999999999994</v>
      </c>
      <c r="M92" s="195">
        <v>0.2276</v>
      </c>
      <c r="N92" s="196">
        <v>1.94</v>
      </c>
      <c r="O92" s="31">
        <v>1.94</v>
      </c>
      <c r="P92" s="31">
        <v>21</v>
      </c>
      <c r="Q92" s="12" t="s">
        <v>320</v>
      </c>
      <c r="R92" s="77"/>
      <c r="S92" s="14">
        <v>16317</v>
      </c>
      <c r="T92" s="14" t="s">
        <v>71</v>
      </c>
      <c r="U92" s="100">
        <v>21</v>
      </c>
      <c r="V92" s="12" t="s">
        <v>320</v>
      </c>
      <c r="W92" s="13">
        <v>21</v>
      </c>
      <c r="X92" s="12" t="s">
        <v>320</v>
      </c>
      <c r="Y92" s="68"/>
      <c r="Z92" s="68"/>
      <c r="AA92" s="68"/>
      <c r="AB92" s="68"/>
      <c r="AC92" s="68"/>
      <c r="AD92" s="68"/>
      <c r="AE92" s="68"/>
      <c r="AF92" s="68"/>
      <c r="AG92" s="68"/>
      <c r="AH92" s="68"/>
      <c r="AI92" s="68"/>
      <c r="AJ92" s="68"/>
      <c r="AK92" s="68"/>
      <c r="AL92" s="68"/>
      <c r="AM92" s="68"/>
      <c r="AN92" s="68"/>
      <c r="AO92" s="68"/>
      <c r="AP92" s="68"/>
      <c r="AQ92" s="68"/>
      <c r="AR92" s="68"/>
      <c r="AS92" s="68"/>
      <c r="AT92" s="68"/>
      <c r="AU92" s="68"/>
      <c r="AV92" s="68"/>
      <c r="AW92" s="68"/>
      <c r="AX92" s="68"/>
      <c r="AY92" s="68"/>
      <c r="AZ92" s="68"/>
      <c r="BA92" s="68"/>
      <c r="BB92" s="68"/>
      <c r="BC92" s="68"/>
      <c r="BD92" s="68"/>
      <c r="BE92" s="68"/>
      <c r="BF92" s="68"/>
      <c r="BG92" s="68"/>
      <c r="BH92" s="68"/>
      <c r="BI92" s="68"/>
      <c r="BJ92" s="68"/>
      <c r="BK92" s="68"/>
    </row>
    <row r="93" spans="1:63" s="69" customFormat="1" ht="28.8" x14ac:dyDescent="0.3">
      <c r="A93" s="29" t="s">
        <v>331</v>
      </c>
      <c r="B93" s="111">
        <v>6</v>
      </c>
      <c r="C93" s="210" t="s">
        <v>330</v>
      </c>
      <c r="D93" s="16" t="s">
        <v>36</v>
      </c>
      <c r="E93" s="3" t="s">
        <v>329</v>
      </c>
      <c r="F93" s="3" t="s">
        <v>71</v>
      </c>
      <c r="G93" s="1">
        <v>34.380000000000003</v>
      </c>
      <c r="H93" s="2">
        <v>20</v>
      </c>
      <c r="I93" s="2">
        <v>27.5</v>
      </c>
      <c r="J93" s="6">
        <v>100912</v>
      </c>
      <c r="K93" s="28" t="s">
        <v>319</v>
      </c>
      <c r="L93" s="98">
        <v>19.18</v>
      </c>
      <c r="M93" s="195">
        <v>0.2276</v>
      </c>
      <c r="N93" s="196">
        <v>6.26</v>
      </c>
      <c r="O93" s="31">
        <v>6.26</v>
      </c>
      <c r="P93" s="31">
        <v>38.21</v>
      </c>
      <c r="Q93" s="12" t="s">
        <v>320</v>
      </c>
      <c r="R93" s="77"/>
      <c r="S93" s="14">
        <v>17673</v>
      </c>
      <c r="T93" s="14" t="s">
        <v>71</v>
      </c>
      <c r="U93" s="100">
        <v>44.47</v>
      </c>
      <c r="V93" s="12" t="s">
        <v>320</v>
      </c>
      <c r="W93" s="13">
        <v>44.47</v>
      </c>
      <c r="X93" s="12" t="s">
        <v>320</v>
      </c>
      <c r="Y93" s="68"/>
      <c r="Z93" s="68"/>
      <c r="AA93" s="68"/>
      <c r="AB93" s="68"/>
      <c r="AC93" s="68"/>
      <c r="AD93" s="68"/>
      <c r="AE93" s="68"/>
      <c r="AF93" s="68"/>
      <c r="AG93" s="68"/>
      <c r="AH93" s="68"/>
      <c r="AI93" s="68"/>
      <c r="AJ93" s="68"/>
      <c r="AK93" s="68"/>
      <c r="AL93" s="68"/>
      <c r="AM93" s="68"/>
      <c r="AN93" s="68"/>
      <c r="AO93" s="68"/>
      <c r="AP93" s="68"/>
      <c r="AQ93" s="68"/>
      <c r="AR93" s="68"/>
      <c r="AS93" s="68"/>
      <c r="AT93" s="68"/>
      <c r="AU93" s="68"/>
      <c r="AV93" s="68"/>
      <c r="AW93" s="68"/>
      <c r="AX93" s="68"/>
      <c r="AY93" s="68"/>
      <c r="AZ93" s="68"/>
      <c r="BA93" s="68"/>
      <c r="BB93" s="68"/>
      <c r="BC93" s="68"/>
      <c r="BD93" s="68"/>
      <c r="BE93" s="68"/>
      <c r="BF93" s="68"/>
      <c r="BG93" s="68"/>
      <c r="BH93" s="68"/>
      <c r="BI93" s="68"/>
      <c r="BJ93" s="68"/>
      <c r="BK93" s="68"/>
    </row>
    <row r="94" spans="1:63" s="69" customFormat="1" ht="28.8" x14ac:dyDescent="0.3">
      <c r="A94" s="29" t="s">
        <v>253</v>
      </c>
      <c r="B94" s="111">
        <v>1</v>
      </c>
      <c r="C94" s="211" t="s">
        <v>247</v>
      </c>
      <c r="D94" s="115" t="s">
        <v>52</v>
      </c>
      <c r="E94" s="3" t="s">
        <v>248</v>
      </c>
      <c r="F94" s="3" t="s">
        <v>71</v>
      </c>
      <c r="G94" s="1">
        <v>28.5</v>
      </c>
      <c r="H94" s="116">
        <v>80</v>
      </c>
      <c r="I94" s="116">
        <v>5.7</v>
      </c>
      <c r="J94" s="117">
        <v>110244</v>
      </c>
      <c r="K94" s="118" t="s">
        <v>249</v>
      </c>
      <c r="L94" s="98">
        <v>7.72</v>
      </c>
      <c r="M94" s="195">
        <v>1.6208</v>
      </c>
      <c r="N94" s="252">
        <v>12.84</v>
      </c>
      <c r="O94" s="213">
        <f>N94</f>
        <v>12.84</v>
      </c>
      <c r="P94" s="213">
        <v>57.12</v>
      </c>
      <c r="Q94" s="12" t="s">
        <v>250</v>
      </c>
      <c r="R94" s="77"/>
      <c r="S94" s="11" t="s">
        <v>248</v>
      </c>
      <c r="T94" s="253" t="s">
        <v>71</v>
      </c>
      <c r="U94" s="254">
        <f>SUM(P94+O94)</f>
        <v>69.959999999999994</v>
      </c>
      <c r="V94" s="253" t="s">
        <v>251</v>
      </c>
      <c r="W94" s="192">
        <f>SUM(U94-1.3)</f>
        <v>68.66</v>
      </c>
      <c r="X94" s="253" t="s">
        <v>252</v>
      </c>
      <c r="Y94" s="68"/>
      <c r="Z94" s="68"/>
      <c r="AA94" s="68"/>
      <c r="AB94" s="68"/>
      <c r="AC94" s="68"/>
      <c r="AD94" s="68"/>
      <c r="AE94" s="68"/>
      <c r="AF94" s="68"/>
      <c r="AG94" s="68"/>
      <c r="AH94" s="68"/>
      <c r="AI94" s="68"/>
      <c r="AJ94" s="68"/>
      <c r="AK94" s="68"/>
      <c r="AL94" s="68"/>
      <c r="AM94" s="68"/>
      <c r="AN94" s="68"/>
      <c r="AO94" s="68"/>
      <c r="AP94" s="68"/>
      <c r="AQ94" s="68"/>
      <c r="AR94" s="68"/>
      <c r="AS94" s="68"/>
      <c r="AT94" s="68"/>
      <c r="AU94" s="68"/>
      <c r="AV94" s="68"/>
      <c r="AW94" s="68"/>
      <c r="AX94" s="68"/>
      <c r="AY94" s="68"/>
      <c r="AZ94" s="68"/>
      <c r="BA94" s="68"/>
      <c r="BB94" s="68"/>
      <c r="BC94" s="68"/>
      <c r="BD94" s="68"/>
      <c r="BE94" s="68"/>
      <c r="BF94" s="68"/>
      <c r="BG94" s="68"/>
      <c r="BH94" s="68"/>
      <c r="BI94" s="68"/>
      <c r="BJ94" s="68"/>
      <c r="BK94" s="68"/>
    </row>
    <row r="95" spans="1:63" s="69" customFormat="1" ht="28.8" x14ac:dyDescent="0.3">
      <c r="A95" s="119" t="s">
        <v>274</v>
      </c>
      <c r="B95" s="111">
        <v>1</v>
      </c>
      <c r="C95" s="169" t="s">
        <v>259</v>
      </c>
      <c r="D95" s="16" t="s">
        <v>52</v>
      </c>
      <c r="E95" s="3" t="s">
        <v>260</v>
      </c>
      <c r="F95" s="3" t="s">
        <v>71</v>
      </c>
      <c r="G95" s="1">
        <v>18.68</v>
      </c>
      <c r="H95" s="2">
        <v>72</v>
      </c>
      <c r="I95" s="2">
        <v>4.1500000000000004</v>
      </c>
      <c r="J95" s="6">
        <v>110244</v>
      </c>
      <c r="K95" s="28" t="s">
        <v>261</v>
      </c>
      <c r="L95" s="98">
        <v>4.5</v>
      </c>
      <c r="M95" s="195">
        <v>1.6208</v>
      </c>
      <c r="N95" s="196">
        <v>7.29</v>
      </c>
      <c r="O95" s="31">
        <v>7.29</v>
      </c>
      <c r="P95" s="31">
        <v>45.04</v>
      </c>
      <c r="Q95" s="12" t="s">
        <v>65</v>
      </c>
      <c r="R95" s="77"/>
      <c r="S95" s="14">
        <v>68594</v>
      </c>
      <c r="T95" s="14" t="s">
        <v>71</v>
      </c>
      <c r="U95" s="100">
        <v>52.33</v>
      </c>
      <c r="V95" s="14" t="s">
        <v>262</v>
      </c>
      <c r="W95" s="13">
        <v>51.05</v>
      </c>
      <c r="X95" s="14" t="s">
        <v>263</v>
      </c>
      <c r="Y95" s="68"/>
      <c r="Z95" s="68"/>
      <c r="AA95" s="68"/>
      <c r="AB95" s="68"/>
      <c r="AC95" s="68"/>
      <c r="AD95" s="68"/>
      <c r="AE95" s="68"/>
      <c r="AF95" s="68"/>
      <c r="AG95" s="68"/>
      <c r="AH95" s="68"/>
      <c r="AI95" s="68"/>
      <c r="AJ95" s="68"/>
      <c r="AK95" s="68"/>
      <c r="AL95" s="68"/>
      <c r="AM95" s="68"/>
      <c r="AN95" s="68"/>
      <c r="AO95" s="68"/>
      <c r="AP95" s="68"/>
      <c r="AQ95" s="68"/>
      <c r="AR95" s="68"/>
      <c r="AS95" s="68"/>
      <c r="AT95" s="68"/>
      <c r="AU95" s="68"/>
      <c r="AV95" s="68"/>
      <c r="AW95" s="68"/>
      <c r="AX95" s="68"/>
      <c r="AY95" s="68"/>
      <c r="AZ95" s="68"/>
      <c r="BA95" s="68"/>
      <c r="BB95" s="68"/>
      <c r="BC95" s="68"/>
      <c r="BD95" s="68"/>
      <c r="BE95" s="68"/>
      <c r="BF95" s="68"/>
      <c r="BG95" s="68"/>
      <c r="BH95" s="68"/>
      <c r="BI95" s="68"/>
      <c r="BJ95" s="68"/>
      <c r="BK95" s="68"/>
    </row>
    <row r="96" spans="1:63" s="69" customFormat="1" ht="28.8" x14ac:dyDescent="0.3">
      <c r="A96" s="119" t="s">
        <v>274</v>
      </c>
      <c r="B96" s="111">
        <v>1</v>
      </c>
      <c r="C96" s="169" t="s">
        <v>259</v>
      </c>
      <c r="D96" s="16"/>
      <c r="E96" s="3" t="s">
        <v>260</v>
      </c>
      <c r="F96" s="3"/>
      <c r="G96" s="1"/>
      <c r="H96" s="2"/>
      <c r="I96" s="2"/>
      <c r="J96" s="6">
        <v>110244</v>
      </c>
      <c r="K96" s="28" t="s">
        <v>261</v>
      </c>
      <c r="L96" s="98">
        <v>4.5</v>
      </c>
      <c r="M96" s="195">
        <v>1.6208</v>
      </c>
      <c r="N96" s="196">
        <v>7.29</v>
      </c>
      <c r="O96" s="31">
        <v>7.29</v>
      </c>
      <c r="P96" s="31">
        <v>46.64</v>
      </c>
      <c r="Q96" s="12" t="s">
        <v>264</v>
      </c>
      <c r="R96" s="77"/>
      <c r="S96" s="14">
        <v>68594</v>
      </c>
      <c r="T96" s="14" t="s">
        <v>71</v>
      </c>
      <c r="U96" s="100">
        <v>53.93</v>
      </c>
      <c r="V96" s="12" t="s">
        <v>264</v>
      </c>
      <c r="W96" s="13">
        <v>51.05</v>
      </c>
      <c r="X96" s="14" t="s">
        <v>263</v>
      </c>
      <c r="Y96" s="68"/>
      <c r="Z96" s="68"/>
      <c r="AA96" s="68"/>
      <c r="AB96" s="68"/>
      <c r="AC96" s="68"/>
      <c r="AD96" s="68"/>
      <c r="AE96" s="68"/>
      <c r="AF96" s="68"/>
      <c r="AG96" s="68"/>
      <c r="AH96" s="68"/>
      <c r="AI96" s="68"/>
      <c r="AJ96" s="68"/>
      <c r="AK96" s="68"/>
      <c r="AL96" s="68"/>
      <c r="AM96" s="68"/>
      <c r="AN96" s="68"/>
      <c r="AO96" s="68"/>
      <c r="AP96" s="68"/>
      <c r="AQ96" s="68"/>
      <c r="AR96" s="68"/>
      <c r="AS96" s="68"/>
      <c r="AT96" s="68"/>
      <c r="AU96" s="68"/>
      <c r="AV96" s="68"/>
      <c r="AW96" s="68"/>
      <c r="AX96" s="68"/>
      <c r="AY96" s="68"/>
      <c r="AZ96" s="68"/>
      <c r="BA96" s="68"/>
      <c r="BB96" s="68"/>
      <c r="BC96" s="68"/>
      <c r="BD96" s="68"/>
      <c r="BE96" s="68"/>
      <c r="BF96" s="68"/>
      <c r="BG96" s="68"/>
      <c r="BH96" s="68"/>
      <c r="BI96" s="68"/>
      <c r="BJ96" s="68"/>
      <c r="BK96" s="68"/>
    </row>
    <row r="97" spans="1:63" s="69" customFormat="1" ht="28.8" x14ac:dyDescent="0.3">
      <c r="A97" s="119" t="s">
        <v>274</v>
      </c>
      <c r="B97" s="111">
        <v>2</v>
      </c>
      <c r="C97" s="107" t="s">
        <v>265</v>
      </c>
      <c r="D97" s="16" t="s">
        <v>52</v>
      </c>
      <c r="E97" s="3" t="s">
        <v>266</v>
      </c>
      <c r="F97" s="3" t="s">
        <v>71</v>
      </c>
      <c r="G97" s="1">
        <v>24.34</v>
      </c>
      <c r="H97" s="2">
        <v>72</v>
      </c>
      <c r="I97" s="2">
        <v>5.41</v>
      </c>
      <c r="J97" s="6">
        <v>110244</v>
      </c>
      <c r="K97" s="28" t="s">
        <v>261</v>
      </c>
      <c r="L97" s="98">
        <v>9</v>
      </c>
      <c r="M97" s="195">
        <v>1.6208</v>
      </c>
      <c r="N97" s="196">
        <v>14.59</v>
      </c>
      <c r="O97" s="31">
        <v>14.59</v>
      </c>
      <c r="P97" s="31">
        <v>39.51</v>
      </c>
      <c r="Q97" s="12" t="s">
        <v>65</v>
      </c>
      <c r="R97" s="77"/>
      <c r="S97" s="14">
        <v>73142</v>
      </c>
      <c r="T97" s="14" t="s">
        <v>71</v>
      </c>
      <c r="U97" s="100">
        <v>54.1</v>
      </c>
      <c r="V97" s="14" t="s">
        <v>262</v>
      </c>
      <c r="W97" s="13">
        <v>52.54</v>
      </c>
      <c r="X97" s="14" t="s">
        <v>263</v>
      </c>
      <c r="Y97" s="68"/>
      <c r="Z97" s="68"/>
      <c r="AA97" s="68"/>
      <c r="AB97" s="68"/>
      <c r="AC97" s="68"/>
      <c r="AD97" s="68"/>
      <c r="AE97" s="68"/>
      <c r="AF97" s="68"/>
      <c r="AG97" s="68"/>
      <c r="AH97" s="68"/>
      <c r="AI97" s="68"/>
      <c r="AJ97" s="68"/>
      <c r="AK97" s="68"/>
      <c r="AL97" s="68"/>
      <c r="AM97" s="68"/>
      <c r="AN97" s="68"/>
      <c r="AO97" s="68"/>
      <c r="AP97" s="68"/>
      <c r="AQ97" s="68"/>
      <c r="AR97" s="68"/>
      <c r="AS97" s="68"/>
      <c r="AT97" s="68"/>
      <c r="AU97" s="68"/>
      <c r="AV97" s="68"/>
      <c r="AW97" s="68"/>
      <c r="AX97" s="68"/>
      <c r="AY97" s="68"/>
      <c r="AZ97" s="68"/>
      <c r="BA97" s="68"/>
      <c r="BB97" s="68"/>
      <c r="BC97" s="68"/>
      <c r="BD97" s="68"/>
      <c r="BE97" s="68"/>
      <c r="BF97" s="68"/>
      <c r="BG97" s="68"/>
      <c r="BH97" s="68"/>
      <c r="BI97" s="68"/>
      <c r="BJ97" s="68"/>
      <c r="BK97" s="68"/>
    </row>
    <row r="98" spans="1:63" s="69" customFormat="1" ht="28.8" x14ac:dyDescent="0.3">
      <c r="A98" s="119" t="s">
        <v>274</v>
      </c>
      <c r="B98" s="111">
        <v>2</v>
      </c>
      <c r="C98" s="107" t="s">
        <v>265</v>
      </c>
      <c r="D98" s="16"/>
      <c r="E98" s="3" t="s">
        <v>266</v>
      </c>
      <c r="F98" s="3"/>
      <c r="G98" s="1"/>
      <c r="H98" s="2"/>
      <c r="I98" s="2"/>
      <c r="J98" s="6">
        <v>110244</v>
      </c>
      <c r="K98" s="28" t="s">
        <v>261</v>
      </c>
      <c r="L98" s="98">
        <v>9</v>
      </c>
      <c r="M98" s="195">
        <v>1.6208</v>
      </c>
      <c r="N98" s="196">
        <v>14.59</v>
      </c>
      <c r="O98" s="31">
        <v>14.59</v>
      </c>
      <c r="P98" s="31">
        <v>41.49</v>
      </c>
      <c r="Q98" s="12" t="s">
        <v>264</v>
      </c>
      <c r="R98" s="77"/>
      <c r="S98" s="14">
        <v>73142</v>
      </c>
      <c r="T98" s="14" t="s">
        <v>71</v>
      </c>
      <c r="U98" s="100">
        <v>56.08</v>
      </c>
      <c r="V98" s="12" t="s">
        <v>264</v>
      </c>
      <c r="W98" s="13">
        <v>52.54</v>
      </c>
      <c r="X98" s="14" t="s">
        <v>263</v>
      </c>
      <c r="Y98" s="68"/>
      <c r="Z98" s="68"/>
      <c r="AA98" s="68"/>
      <c r="AB98" s="68"/>
      <c r="AC98" s="68"/>
      <c r="AD98" s="68"/>
      <c r="AE98" s="68"/>
      <c r="AF98" s="68"/>
      <c r="AG98" s="68"/>
      <c r="AH98" s="68"/>
      <c r="AI98" s="68"/>
      <c r="AJ98" s="68"/>
      <c r="AK98" s="68"/>
      <c r="AL98" s="68"/>
      <c r="AM98" s="68"/>
      <c r="AN98" s="68"/>
      <c r="AO98" s="68"/>
      <c r="AP98" s="68"/>
      <c r="AQ98" s="68"/>
      <c r="AR98" s="68"/>
      <c r="AS98" s="68"/>
      <c r="AT98" s="68"/>
      <c r="AU98" s="68"/>
      <c r="AV98" s="68"/>
      <c r="AW98" s="68"/>
      <c r="AX98" s="68"/>
      <c r="AY98" s="68"/>
      <c r="AZ98" s="68"/>
      <c r="BA98" s="68"/>
      <c r="BB98" s="68"/>
      <c r="BC98" s="68"/>
      <c r="BD98" s="68"/>
      <c r="BE98" s="68"/>
      <c r="BF98" s="68"/>
      <c r="BG98" s="68"/>
      <c r="BH98" s="68"/>
      <c r="BI98" s="68"/>
      <c r="BJ98" s="68"/>
      <c r="BK98" s="68"/>
    </row>
    <row r="99" spans="1:63" s="69" customFormat="1" ht="28.8" x14ac:dyDescent="0.3">
      <c r="A99" s="119" t="s">
        <v>274</v>
      </c>
      <c r="B99" s="111">
        <v>3</v>
      </c>
      <c r="C99" s="107" t="s">
        <v>267</v>
      </c>
      <c r="D99" s="16" t="s">
        <v>52</v>
      </c>
      <c r="E99" s="3" t="s">
        <v>268</v>
      </c>
      <c r="F99" s="3" t="s">
        <v>71</v>
      </c>
      <c r="G99" s="1">
        <v>24.48</v>
      </c>
      <c r="H99" s="2">
        <v>72</v>
      </c>
      <c r="I99" s="2">
        <v>5.44</v>
      </c>
      <c r="J99" s="6">
        <v>110244</v>
      </c>
      <c r="K99" s="28" t="s">
        <v>261</v>
      </c>
      <c r="L99" s="98">
        <v>6.89</v>
      </c>
      <c r="M99" s="195">
        <v>1.6208</v>
      </c>
      <c r="N99" s="196">
        <v>11.17</v>
      </c>
      <c r="O99" s="31">
        <v>11.17</v>
      </c>
      <c r="P99" s="31">
        <v>45.32</v>
      </c>
      <c r="Q99" s="12" t="s">
        <v>65</v>
      </c>
      <c r="R99" s="77"/>
      <c r="S99" s="228">
        <v>73143</v>
      </c>
      <c r="T99" s="14" t="s">
        <v>71</v>
      </c>
      <c r="U99" s="100">
        <v>56.49</v>
      </c>
      <c r="V99" s="14" t="s">
        <v>262</v>
      </c>
      <c r="W99" s="13">
        <v>54.93</v>
      </c>
      <c r="X99" s="14" t="s">
        <v>263</v>
      </c>
      <c r="Y99" s="68"/>
      <c r="Z99" s="68"/>
      <c r="AA99" s="68"/>
      <c r="AB99" s="68"/>
      <c r="AC99" s="68"/>
      <c r="AD99" s="68"/>
      <c r="AE99" s="68"/>
      <c r="AF99" s="68"/>
      <c r="AG99" s="68"/>
      <c r="AH99" s="68"/>
      <c r="AI99" s="68"/>
      <c r="AJ99" s="68"/>
      <c r="AK99" s="68"/>
      <c r="AL99" s="68"/>
      <c r="AM99" s="68"/>
      <c r="AN99" s="68"/>
      <c r="AO99" s="68"/>
      <c r="AP99" s="68"/>
      <c r="AQ99" s="68"/>
      <c r="AR99" s="68"/>
      <c r="AS99" s="68"/>
      <c r="AT99" s="68"/>
      <c r="AU99" s="68"/>
      <c r="AV99" s="68"/>
      <c r="AW99" s="68"/>
      <c r="AX99" s="68"/>
      <c r="AY99" s="68"/>
      <c r="AZ99" s="68"/>
      <c r="BA99" s="68"/>
      <c r="BB99" s="68"/>
      <c r="BC99" s="68"/>
      <c r="BD99" s="68"/>
      <c r="BE99" s="68"/>
      <c r="BF99" s="68"/>
      <c r="BG99" s="68"/>
      <c r="BH99" s="68"/>
      <c r="BI99" s="68"/>
      <c r="BJ99" s="68"/>
      <c r="BK99" s="68"/>
    </row>
    <row r="100" spans="1:63" s="69" customFormat="1" ht="28.8" x14ac:dyDescent="0.3">
      <c r="A100" s="119" t="s">
        <v>274</v>
      </c>
      <c r="B100" s="111">
        <v>3</v>
      </c>
      <c r="C100" s="107" t="s">
        <v>267</v>
      </c>
      <c r="D100" s="16"/>
      <c r="E100" s="8" t="s">
        <v>268</v>
      </c>
      <c r="F100" s="3"/>
      <c r="G100" s="9"/>
      <c r="H100" s="10"/>
      <c r="I100" s="10"/>
      <c r="J100" s="6">
        <v>110244</v>
      </c>
      <c r="K100" s="28" t="s">
        <v>261</v>
      </c>
      <c r="L100" s="98">
        <v>6.89</v>
      </c>
      <c r="M100" s="195">
        <v>1.6208</v>
      </c>
      <c r="N100" s="196">
        <v>11.17</v>
      </c>
      <c r="O100" s="31">
        <v>11.17</v>
      </c>
      <c r="P100" s="31">
        <v>47.3</v>
      </c>
      <c r="Q100" s="12" t="s">
        <v>264</v>
      </c>
      <c r="R100" s="77"/>
      <c r="S100" s="228">
        <v>73143</v>
      </c>
      <c r="T100" s="14" t="s">
        <v>71</v>
      </c>
      <c r="U100" s="100">
        <v>58.47</v>
      </c>
      <c r="V100" s="12" t="s">
        <v>264</v>
      </c>
      <c r="W100" s="13">
        <v>54.93</v>
      </c>
      <c r="X100" s="14" t="s">
        <v>263</v>
      </c>
      <c r="Y100" s="68"/>
      <c r="Z100" s="68"/>
      <c r="AA100" s="68"/>
      <c r="AB100" s="68"/>
      <c r="AC100" s="68"/>
      <c r="AD100" s="68"/>
      <c r="AE100" s="68"/>
      <c r="AF100" s="68"/>
      <c r="AG100" s="68"/>
      <c r="AH100" s="68"/>
      <c r="AI100" s="68"/>
      <c r="AJ100" s="68"/>
      <c r="AK100" s="68"/>
      <c r="AL100" s="68"/>
      <c r="AM100" s="68"/>
      <c r="AN100" s="68"/>
      <c r="AO100" s="68"/>
      <c r="AP100" s="68"/>
      <c r="AQ100" s="68"/>
      <c r="AR100" s="68"/>
      <c r="AS100" s="68"/>
      <c r="AT100" s="68"/>
      <c r="AU100" s="68"/>
      <c r="AV100" s="68"/>
      <c r="AW100" s="68"/>
      <c r="AX100" s="68"/>
      <c r="AY100" s="68"/>
      <c r="AZ100" s="68"/>
      <c r="BA100" s="68"/>
      <c r="BB100" s="68"/>
      <c r="BC100" s="68"/>
      <c r="BD100" s="68"/>
      <c r="BE100" s="68"/>
      <c r="BF100" s="68"/>
      <c r="BG100" s="68"/>
      <c r="BH100" s="68"/>
      <c r="BI100" s="68"/>
      <c r="BJ100" s="68"/>
      <c r="BK100" s="68"/>
    </row>
    <row r="101" spans="1:63" s="69" customFormat="1" ht="28.8" x14ac:dyDescent="0.3">
      <c r="A101" s="119" t="s">
        <v>274</v>
      </c>
      <c r="B101" s="111">
        <v>4</v>
      </c>
      <c r="C101" s="107" t="s">
        <v>269</v>
      </c>
      <c r="D101" s="16" t="s">
        <v>52</v>
      </c>
      <c r="E101" s="3" t="s">
        <v>270</v>
      </c>
      <c r="F101" s="3" t="s">
        <v>71</v>
      </c>
      <c r="G101" s="1">
        <v>22.93</v>
      </c>
      <c r="H101" s="2">
        <v>100</v>
      </c>
      <c r="I101" s="2">
        <v>3.67</v>
      </c>
      <c r="J101" s="6">
        <v>110244</v>
      </c>
      <c r="K101" s="28" t="s">
        <v>261</v>
      </c>
      <c r="L101" s="98">
        <v>4</v>
      </c>
      <c r="M101" s="195">
        <v>1.6208</v>
      </c>
      <c r="N101" s="196">
        <v>6.48</v>
      </c>
      <c r="O101" s="31">
        <v>6.48</v>
      </c>
      <c r="P101" s="31">
        <v>44.05</v>
      </c>
      <c r="Q101" s="12" t="s">
        <v>65</v>
      </c>
      <c r="R101" s="77"/>
      <c r="S101" s="228">
        <v>63916</v>
      </c>
      <c r="T101" s="14" t="s">
        <v>71</v>
      </c>
      <c r="U101" s="100">
        <v>50.53</v>
      </c>
      <c r="V101" s="14" t="s">
        <v>262</v>
      </c>
      <c r="W101" s="13">
        <v>49.08</v>
      </c>
      <c r="X101" s="14" t="s">
        <v>263</v>
      </c>
      <c r="Y101" s="68"/>
      <c r="Z101" s="68"/>
      <c r="AA101" s="68"/>
      <c r="AB101" s="68"/>
      <c r="AC101" s="68"/>
      <c r="AD101" s="68"/>
      <c r="AE101" s="68"/>
      <c r="AF101" s="68"/>
      <c r="AG101" s="68"/>
      <c r="AH101" s="68"/>
      <c r="AI101" s="68"/>
      <c r="AJ101" s="68"/>
      <c r="AK101" s="68"/>
      <c r="AL101" s="68"/>
      <c r="AM101" s="68"/>
      <c r="AN101" s="68"/>
      <c r="AO101" s="68"/>
      <c r="AP101" s="68"/>
      <c r="AQ101" s="68"/>
      <c r="AR101" s="68"/>
      <c r="AS101" s="68"/>
      <c r="AT101" s="68"/>
      <c r="AU101" s="68"/>
      <c r="AV101" s="68"/>
      <c r="AW101" s="68"/>
      <c r="AX101" s="68"/>
      <c r="AY101" s="68"/>
      <c r="AZ101" s="68"/>
      <c r="BA101" s="68"/>
      <c r="BB101" s="68"/>
      <c r="BC101" s="68"/>
      <c r="BD101" s="68"/>
      <c r="BE101" s="68"/>
      <c r="BF101" s="68"/>
      <c r="BG101" s="68"/>
      <c r="BH101" s="68"/>
      <c r="BI101" s="68"/>
      <c r="BJ101" s="68"/>
      <c r="BK101" s="68"/>
    </row>
    <row r="102" spans="1:63" s="69" customFormat="1" ht="28.8" x14ac:dyDescent="0.3">
      <c r="A102" s="119" t="s">
        <v>274</v>
      </c>
      <c r="B102" s="111">
        <v>4</v>
      </c>
      <c r="C102" s="107" t="s">
        <v>269</v>
      </c>
      <c r="D102" s="16"/>
      <c r="E102" s="8" t="s">
        <v>270</v>
      </c>
      <c r="F102" s="3"/>
      <c r="G102" s="9"/>
      <c r="H102" s="10"/>
      <c r="I102" s="10"/>
      <c r="J102" s="6">
        <v>110244</v>
      </c>
      <c r="K102" s="28" t="s">
        <v>261</v>
      </c>
      <c r="L102" s="98">
        <v>4</v>
      </c>
      <c r="M102" s="195">
        <v>1.6208</v>
      </c>
      <c r="N102" s="196">
        <v>6.48</v>
      </c>
      <c r="O102" s="31">
        <v>6.48</v>
      </c>
      <c r="P102" s="31">
        <v>45.64</v>
      </c>
      <c r="Q102" s="12" t="s">
        <v>264</v>
      </c>
      <c r="R102" s="77"/>
      <c r="S102" s="228">
        <v>63916</v>
      </c>
      <c r="T102" s="14" t="s">
        <v>71</v>
      </c>
      <c r="U102" s="100">
        <v>52.12</v>
      </c>
      <c r="V102" s="12" t="s">
        <v>264</v>
      </c>
      <c r="W102" s="13">
        <v>49.08</v>
      </c>
      <c r="X102" s="14" t="s">
        <v>263</v>
      </c>
      <c r="Y102" s="68"/>
      <c r="Z102" s="68"/>
      <c r="AA102" s="68"/>
      <c r="AB102" s="68"/>
      <c r="AC102" s="68"/>
      <c r="AD102" s="68"/>
      <c r="AE102" s="68"/>
      <c r="AF102" s="68"/>
      <c r="AG102" s="68"/>
      <c r="AH102" s="68"/>
      <c r="AI102" s="68"/>
      <c r="AJ102" s="68"/>
      <c r="AK102" s="68"/>
      <c r="AL102" s="68"/>
      <c r="AM102" s="68"/>
      <c r="AN102" s="68"/>
      <c r="AO102" s="68"/>
      <c r="AP102" s="68"/>
      <c r="AQ102" s="68"/>
      <c r="AR102" s="68"/>
      <c r="AS102" s="68"/>
      <c r="AT102" s="68"/>
      <c r="AU102" s="68"/>
      <c r="AV102" s="68"/>
      <c r="AW102" s="68"/>
      <c r="AX102" s="68"/>
      <c r="AY102" s="68"/>
      <c r="AZ102" s="68"/>
      <c r="BA102" s="68"/>
      <c r="BB102" s="68"/>
      <c r="BC102" s="68"/>
      <c r="BD102" s="68"/>
      <c r="BE102" s="68"/>
      <c r="BF102" s="68"/>
      <c r="BG102" s="68"/>
      <c r="BH102" s="68"/>
      <c r="BI102" s="68"/>
      <c r="BJ102" s="68"/>
      <c r="BK102" s="68"/>
    </row>
    <row r="103" spans="1:63" s="69" customFormat="1" ht="28.8" x14ac:dyDescent="0.3">
      <c r="A103" s="186" t="s">
        <v>274</v>
      </c>
      <c r="B103" s="112">
        <v>5</v>
      </c>
      <c r="C103" s="188" t="s">
        <v>271</v>
      </c>
      <c r="D103" s="140" t="s">
        <v>37</v>
      </c>
      <c r="E103" s="141" t="s">
        <v>272</v>
      </c>
      <c r="F103" s="141" t="s">
        <v>93</v>
      </c>
      <c r="G103" s="142">
        <v>11.43</v>
      </c>
      <c r="H103" s="143">
        <v>72</v>
      </c>
      <c r="I103" s="143">
        <v>2.54</v>
      </c>
      <c r="J103" s="144">
        <v>110244</v>
      </c>
      <c r="K103" s="145" t="s">
        <v>261</v>
      </c>
      <c r="L103" s="255">
        <v>0.54</v>
      </c>
      <c r="M103" s="256">
        <v>1.6208</v>
      </c>
      <c r="N103" s="257">
        <v>0.88</v>
      </c>
      <c r="O103" s="258">
        <v>0.88</v>
      </c>
      <c r="P103" s="258">
        <v>27.34</v>
      </c>
      <c r="Q103" s="259" t="s">
        <v>262</v>
      </c>
      <c r="R103" s="77"/>
      <c r="S103" s="140">
        <v>55226</v>
      </c>
      <c r="T103" s="260" t="s">
        <v>71</v>
      </c>
      <c r="U103" s="261">
        <v>28.22</v>
      </c>
      <c r="V103" s="259" t="s">
        <v>262</v>
      </c>
      <c r="W103" s="261">
        <v>27.44</v>
      </c>
      <c r="X103" s="260" t="s">
        <v>263</v>
      </c>
      <c r="Y103" s="68"/>
      <c r="Z103" s="68"/>
      <c r="AA103" s="68"/>
      <c r="AB103" s="68"/>
      <c r="AC103" s="68"/>
      <c r="AD103" s="68"/>
      <c r="AE103" s="68"/>
      <c r="AF103" s="68"/>
      <c r="AG103" s="68"/>
      <c r="AH103" s="68"/>
      <c r="AI103" s="68"/>
      <c r="AJ103" s="68"/>
      <c r="AK103" s="68"/>
      <c r="AL103" s="68"/>
      <c r="AM103" s="68"/>
      <c r="AN103" s="68"/>
      <c r="AO103" s="68"/>
      <c r="AP103" s="68"/>
      <c r="AQ103" s="68"/>
      <c r="AR103" s="68"/>
      <c r="AS103" s="68"/>
      <c r="AT103" s="68"/>
      <c r="AU103" s="68"/>
      <c r="AV103" s="68"/>
      <c r="AW103" s="68"/>
      <c r="AX103" s="68"/>
      <c r="AY103" s="68"/>
      <c r="AZ103" s="68"/>
      <c r="BA103" s="68"/>
      <c r="BB103" s="68"/>
      <c r="BC103" s="68"/>
      <c r="BD103" s="68"/>
      <c r="BE103" s="68"/>
      <c r="BF103" s="68"/>
      <c r="BG103" s="68"/>
      <c r="BH103" s="68"/>
      <c r="BI103" s="68"/>
      <c r="BJ103" s="68"/>
      <c r="BK103" s="68"/>
    </row>
    <row r="104" spans="1:63" s="68" customFormat="1" ht="28.8" x14ac:dyDescent="0.3">
      <c r="A104" s="186" t="s">
        <v>274</v>
      </c>
      <c r="B104" s="112">
        <v>5</v>
      </c>
      <c r="C104" s="188" t="s">
        <v>271</v>
      </c>
      <c r="D104" s="140" t="s">
        <v>37</v>
      </c>
      <c r="E104" s="146" t="s">
        <v>272</v>
      </c>
      <c r="F104" s="146"/>
      <c r="G104" s="147"/>
      <c r="H104" s="148"/>
      <c r="I104" s="148"/>
      <c r="J104" s="144">
        <v>110244</v>
      </c>
      <c r="K104" s="145" t="s">
        <v>261</v>
      </c>
      <c r="L104" s="255">
        <v>0.54</v>
      </c>
      <c r="M104" s="256">
        <v>1.6208</v>
      </c>
      <c r="N104" s="257">
        <v>0.88</v>
      </c>
      <c r="O104" s="258">
        <v>0.88</v>
      </c>
      <c r="P104" s="258">
        <v>28.2</v>
      </c>
      <c r="Q104" s="259" t="s">
        <v>273</v>
      </c>
      <c r="R104" s="77"/>
      <c r="S104" s="140">
        <v>55226</v>
      </c>
      <c r="T104" s="260" t="s">
        <v>71</v>
      </c>
      <c r="U104" s="261">
        <v>29.08</v>
      </c>
      <c r="V104" s="259" t="s">
        <v>273</v>
      </c>
      <c r="W104" s="261">
        <v>27.44</v>
      </c>
      <c r="X104" s="260" t="s">
        <v>263</v>
      </c>
    </row>
    <row r="105" spans="1:63" s="68" customFormat="1" ht="26.4" customHeight="1" x14ac:dyDescent="0.3">
      <c r="A105" s="111" t="s">
        <v>246</v>
      </c>
      <c r="B105" s="111">
        <v>1</v>
      </c>
      <c r="C105" s="107" t="s">
        <v>242</v>
      </c>
      <c r="D105" s="16" t="s">
        <v>40</v>
      </c>
      <c r="E105" s="3" t="s">
        <v>243</v>
      </c>
      <c r="F105" s="3" t="s">
        <v>71</v>
      </c>
      <c r="G105" s="1">
        <v>22.5</v>
      </c>
      <c r="H105" s="2">
        <v>80</v>
      </c>
      <c r="I105" s="2">
        <v>4.5</v>
      </c>
      <c r="J105" s="6">
        <v>110244</v>
      </c>
      <c r="K105" s="28" t="s">
        <v>244</v>
      </c>
      <c r="L105" s="98">
        <v>9.26</v>
      </c>
      <c r="M105" s="195">
        <v>1.6629</v>
      </c>
      <c r="N105" s="196">
        <v>15.4</v>
      </c>
      <c r="O105" s="31">
        <v>15.4</v>
      </c>
      <c r="P105" s="31">
        <v>50</v>
      </c>
      <c r="Q105" s="12">
        <v>2000</v>
      </c>
      <c r="R105" s="77"/>
      <c r="S105" s="228">
        <v>77070</v>
      </c>
      <c r="T105" s="14" t="s">
        <v>71</v>
      </c>
      <c r="U105" s="100">
        <v>49.5</v>
      </c>
      <c r="V105" s="14" t="s">
        <v>245</v>
      </c>
      <c r="W105" s="13">
        <v>49.5</v>
      </c>
      <c r="X105" s="14" t="s">
        <v>69</v>
      </c>
    </row>
    <row r="106" spans="1:63" s="68" customFormat="1" ht="45" customHeight="1" x14ac:dyDescent="0.3">
      <c r="A106" s="97" t="s">
        <v>102</v>
      </c>
      <c r="B106" s="97">
        <v>1</v>
      </c>
      <c r="C106" s="107" t="s">
        <v>91</v>
      </c>
      <c r="D106" s="16" t="s">
        <v>40</v>
      </c>
      <c r="E106" s="3" t="s">
        <v>92</v>
      </c>
      <c r="F106" s="3" t="s">
        <v>93</v>
      </c>
      <c r="G106" s="1">
        <v>19.829999999999998</v>
      </c>
      <c r="H106" s="2">
        <v>60</v>
      </c>
      <c r="I106" s="2">
        <v>5.29</v>
      </c>
      <c r="J106" s="6">
        <v>100022</v>
      </c>
      <c r="K106" s="28" t="s">
        <v>94</v>
      </c>
      <c r="L106" s="98">
        <v>6.41</v>
      </c>
      <c r="M106" s="195">
        <v>1.6208</v>
      </c>
      <c r="N106" s="196">
        <v>10.39</v>
      </c>
      <c r="O106" s="31">
        <f>N106</f>
        <v>10.39</v>
      </c>
      <c r="P106" s="31">
        <f>U106-O106</f>
        <v>42.594274999999996</v>
      </c>
      <c r="Q106" s="12" t="s">
        <v>95</v>
      </c>
      <c r="R106" s="77"/>
      <c r="S106" s="14">
        <v>74815</v>
      </c>
      <c r="T106" s="14" t="s">
        <v>71</v>
      </c>
      <c r="U106" s="100">
        <f>W106+(G106*0.0925)</f>
        <v>52.984274999999997</v>
      </c>
      <c r="V106" s="14" t="s">
        <v>96</v>
      </c>
      <c r="W106" s="13">
        <v>51.15</v>
      </c>
      <c r="X106" s="14" t="s">
        <v>97</v>
      </c>
    </row>
    <row r="107" spans="1:63" s="68" customFormat="1" ht="28.8" x14ac:dyDescent="0.3">
      <c r="A107" s="97" t="s">
        <v>102</v>
      </c>
      <c r="B107" s="97">
        <v>2</v>
      </c>
      <c r="C107" s="107" t="s">
        <v>98</v>
      </c>
      <c r="D107" s="16" t="s">
        <v>40</v>
      </c>
      <c r="E107" s="3" t="s">
        <v>99</v>
      </c>
      <c r="F107" s="3" t="s">
        <v>93</v>
      </c>
      <c r="G107" s="1">
        <v>27.3</v>
      </c>
      <c r="H107" s="2">
        <v>84</v>
      </c>
      <c r="I107" s="2">
        <v>5.2</v>
      </c>
      <c r="J107" s="6">
        <v>100022</v>
      </c>
      <c r="K107" s="28" t="s">
        <v>94</v>
      </c>
      <c r="L107" s="231">
        <v>9.08</v>
      </c>
      <c r="M107" s="195">
        <v>1.6208</v>
      </c>
      <c r="N107" s="196">
        <v>14.72</v>
      </c>
      <c r="O107" s="234">
        <f>N107</f>
        <v>14.72</v>
      </c>
      <c r="P107" s="234">
        <f>U107-O107</f>
        <v>44.305250000000001</v>
      </c>
      <c r="Q107" s="235" t="s">
        <v>95</v>
      </c>
      <c r="R107" s="76"/>
      <c r="S107" s="228">
        <v>82070</v>
      </c>
      <c r="T107" s="228" t="s">
        <v>71</v>
      </c>
      <c r="U107" s="237">
        <f>W107+(G107*0.0925)</f>
        <v>59.02525</v>
      </c>
      <c r="V107" s="228" t="s">
        <v>96</v>
      </c>
      <c r="W107" s="238">
        <v>56.5</v>
      </c>
      <c r="X107" s="228" t="s">
        <v>97</v>
      </c>
    </row>
    <row r="108" spans="1:63" s="68" customFormat="1" ht="43.2" x14ac:dyDescent="0.3">
      <c r="A108" s="97" t="s">
        <v>102</v>
      </c>
      <c r="B108" s="97">
        <v>3</v>
      </c>
      <c r="C108" s="107" t="s">
        <v>100</v>
      </c>
      <c r="D108" s="16" t="s">
        <v>40</v>
      </c>
      <c r="E108" s="3" t="s">
        <v>101</v>
      </c>
      <c r="F108" s="3" t="s">
        <v>93</v>
      </c>
      <c r="G108" s="1">
        <v>20.399999999999999</v>
      </c>
      <c r="H108" s="2">
        <v>96</v>
      </c>
      <c r="I108" s="2">
        <v>3.4</v>
      </c>
      <c r="J108" s="6">
        <v>100022</v>
      </c>
      <c r="K108" s="28" t="s">
        <v>94</v>
      </c>
      <c r="L108" s="231">
        <v>5.16</v>
      </c>
      <c r="M108" s="195">
        <v>1.6208</v>
      </c>
      <c r="N108" s="196">
        <v>8.36</v>
      </c>
      <c r="O108" s="234">
        <f>N108</f>
        <v>8.36</v>
      </c>
      <c r="P108" s="234">
        <f>U108-O108</f>
        <v>51.127000000000002</v>
      </c>
      <c r="Q108" s="235" t="s">
        <v>95</v>
      </c>
      <c r="R108" s="76"/>
      <c r="S108" s="228">
        <v>83060</v>
      </c>
      <c r="T108" s="228" t="s">
        <v>71</v>
      </c>
      <c r="U108" s="237">
        <f>W108+(G108*0.0925)</f>
        <v>59.487000000000002</v>
      </c>
      <c r="V108" s="228" t="s">
        <v>96</v>
      </c>
      <c r="W108" s="238">
        <v>57.6</v>
      </c>
      <c r="X108" s="228" t="s">
        <v>97</v>
      </c>
    </row>
    <row r="109" spans="1:63" s="68" customFormat="1" ht="28.8" x14ac:dyDescent="0.3">
      <c r="A109" s="111" t="s">
        <v>205</v>
      </c>
      <c r="B109" s="111">
        <v>1</v>
      </c>
      <c r="C109" s="276" t="s">
        <v>206</v>
      </c>
      <c r="D109" s="277" t="s">
        <v>61</v>
      </c>
      <c r="E109" s="274" t="s">
        <v>207</v>
      </c>
      <c r="F109" s="187" t="s">
        <v>71</v>
      </c>
      <c r="G109" s="263">
        <v>30</v>
      </c>
      <c r="H109" s="187">
        <v>190</v>
      </c>
      <c r="I109" s="263">
        <v>2.52</v>
      </c>
      <c r="J109" s="187">
        <v>100103</v>
      </c>
      <c r="K109" s="262" t="s">
        <v>183</v>
      </c>
      <c r="L109" s="264">
        <v>39.96</v>
      </c>
      <c r="M109" s="265">
        <v>0.9345</v>
      </c>
      <c r="N109" s="265">
        <v>37.340000000000003</v>
      </c>
      <c r="O109" s="266">
        <v>37.340000000000003</v>
      </c>
      <c r="P109" s="267">
        <v>87.46</v>
      </c>
      <c r="Q109" s="262" t="s">
        <v>208</v>
      </c>
      <c r="R109" s="268"/>
      <c r="S109" s="262" t="s">
        <v>207</v>
      </c>
      <c r="T109" s="262" t="s">
        <v>71</v>
      </c>
      <c r="U109" s="267">
        <v>124.8</v>
      </c>
      <c r="V109" s="262" t="s">
        <v>208</v>
      </c>
      <c r="W109" s="267">
        <v>124.8</v>
      </c>
      <c r="X109" s="262" t="s">
        <v>208</v>
      </c>
    </row>
    <row r="110" spans="1:63" s="68" customFormat="1" ht="48.6" customHeight="1" x14ac:dyDescent="0.3">
      <c r="A110" s="111" t="s">
        <v>205</v>
      </c>
      <c r="B110" s="111">
        <v>2</v>
      </c>
      <c r="C110" s="276" t="s">
        <v>209</v>
      </c>
      <c r="D110" s="277" t="s">
        <v>61</v>
      </c>
      <c r="E110" s="274" t="s">
        <v>210</v>
      </c>
      <c r="F110" s="187" t="s">
        <v>71</v>
      </c>
      <c r="G110" s="263">
        <v>21.88</v>
      </c>
      <c r="H110" s="187">
        <v>100</v>
      </c>
      <c r="I110" s="263">
        <v>3.5</v>
      </c>
      <c r="J110" s="187">
        <v>100103</v>
      </c>
      <c r="K110" s="262" t="s">
        <v>175</v>
      </c>
      <c r="L110" s="269">
        <v>6.62</v>
      </c>
      <c r="M110" s="265">
        <v>0.9345</v>
      </c>
      <c r="N110" s="265">
        <v>6.19</v>
      </c>
      <c r="O110" s="270">
        <v>6.19</v>
      </c>
      <c r="P110" s="270">
        <v>43.35</v>
      </c>
      <c r="Q110" s="271" t="s">
        <v>208</v>
      </c>
      <c r="R110" s="272"/>
      <c r="S110" s="271" t="s">
        <v>210</v>
      </c>
      <c r="T110" s="271" t="s">
        <v>71</v>
      </c>
      <c r="U110" s="270">
        <v>49.54</v>
      </c>
      <c r="V110" s="271" t="s">
        <v>208</v>
      </c>
      <c r="W110" s="270">
        <v>49.54</v>
      </c>
      <c r="X110" s="271" t="s">
        <v>208</v>
      </c>
    </row>
    <row r="111" spans="1:63" s="68" customFormat="1" ht="45" customHeight="1" x14ac:dyDescent="0.3">
      <c r="A111" s="111" t="s">
        <v>205</v>
      </c>
      <c r="B111" s="111">
        <v>3</v>
      </c>
      <c r="C111" s="276" t="s">
        <v>211</v>
      </c>
      <c r="D111" s="277" t="s">
        <v>60</v>
      </c>
      <c r="E111" s="274" t="s">
        <v>399</v>
      </c>
      <c r="F111" s="187" t="s">
        <v>71</v>
      </c>
      <c r="G111" s="263">
        <v>30</v>
      </c>
      <c r="H111" s="187">
        <v>163</v>
      </c>
      <c r="I111" s="263">
        <v>2.9</v>
      </c>
      <c r="J111" s="187" t="s">
        <v>174</v>
      </c>
      <c r="K111" s="262" t="s">
        <v>175</v>
      </c>
      <c r="L111" s="269">
        <v>22.95</v>
      </c>
      <c r="M111" s="265">
        <v>0.9345</v>
      </c>
      <c r="N111" s="265">
        <v>21.45</v>
      </c>
      <c r="O111" s="270">
        <v>21.45</v>
      </c>
      <c r="P111" s="270">
        <v>43.34</v>
      </c>
      <c r="Q111" s="271" t="s">
        <v>208</v>
      </c>
      <c r="R111" s="272"/>
      <c r="S111" s="271" t="s">
        <v>212</v>
      </c>
      <c r="T111" s="271" t="s">
        <v>71</v>
      </c>
      <c r="U111" s="270">
        <v>64.790000000000006</v>
      </c>
      <c r="V111" s="271" t="s">
        <v>208</v>
      </c>
      <c r="W111" s="270">
        <v>64.790000000000006</v>
      </c>
      <c r="X111" s="271" t="s">
        <v>208</v>
      </c>
    </row>
    <row r="112" spans="1:63" s="68" customFormat="1" ht="28.8" x14ac:dyDescent="0.3">
      <c r="A112" s="111" t="s">
        <v>205</v>
      </c>
      <c r="B112" s="111">
        <v>4</v>
      </c>
      <c r="C112" s="276" t="s">
        <v>213</v>
      </c>
      <c r="D112" s="277" t="s">
        <v>61</v>
      </c>
      <c r="E112" s="274" t="s">
        <v>214</v>
      </c>
      <c r="F112" s="187" t="s">
        <v>71</v>
      </c>
      <c r="G112" s="263">
        <v>30.1</v>
      </c>
      <c r="H112" s="187">
        <v>112</v>
      </c>
      <c r="I112" s="263">
        <v>4.3</v>
      </c>
      <c r="J112" s="187" t="s">
        <v>182</v>
      </c>
      <c r="K112" s="262" t="s">
        <v>183</v>
      </c>
      <c r="L112" s="264">
        <v>32.229999999999997</v>
      </c>
      <c r="M112" s="265">
        <v>0.9345</v>
      </c>
      <c r="N112" s="265">
        <v>30.12</v>
      </c>
      <c r="O112" s="267">
        <v>30.12</v>
      </c>
      <c r="P112" s="267">
        <v>71.680000000000007</v>
      </c>
      <c r="Q112" s="262" t="s">
        <v>208</v>
      </c>
      <c r="R112" s="268"/>
      <c r="S112" s="262" t="s">
        <v>214</v>
      </c>
      <c r="T112" s="262" t="s">
        <v>71</v>
      </c>
      <c r="U112" s="267">
        <v>101.8</v>
      </c>
      <c r="V112" s="262" t="s">
        <v>208</v>
      </c>
      <c r="W112" s="267">
        <v>101.80000000000001</v>
      </c>
      <c r="X112" s="262" t="s">
        <v>208</v>
      </c>
    </row>
    <row r="113" spans="1:24" s="68" customFormat="1" ht="28.8" x14ac:dyDescent="0.3">
      <c r="A113" s="111" t="s">
        <v>205</v>
      </c>
      <c r="B113" s="111">
        <v>5</v>
      </c>
      <c r="C113" s="276" t="s">
        <v>215</v>
      </c>
      <c r="D113" s="277" t="s">
        <v>61</v>
      </c>
      <c r="E113" s="274" t="s">
        <v>216</v>
      </c>
      <c r="F113" s="187" t="s">
        <v>71</v>
      </c>
      <c r="G113" s="263">
        <v>30</v>
      </c>
      <c r="H113" s="187">
        <v>138</v>
      </c>
      <c r="I113" s="263" t="s">
        <v>217</v>
      </c>
      <c r="J113" s="187" t="s">
        <v>182</v>
      </c>
      <c r="K113" s="262" t="s">
        <v>183</v>
      </c>
      <c r="L113" s="264">
        <v>32.28</v>
      </c>
      <c r="M113" s="265">
        <v>0.9345</v>
      </c>
      <c r="N113" s="265">
        <v>30.17</v>
      </c>
      <c r="O113" s="267">
        <v>30.17</v>
      </c>
      <c r="P113" s="267">
        <v>94.83</v>
      </c>
      <c r="Q113" s="262" t="s">
        <v>208</v>
      </c>
      <c r="R113" s="268"/>
      <c r="S113" s="262" t="s">
        <v>216</v>
      </c>
      <c r="T113" s="262" t="s">
        <v>71</v>
      </c>
      <c r="U113" s="267">
        <v>125</v>
      </c>
      <c r="V113" s="262" t="s">
        <v>208</v>
      </c>
      <c r="W113" s="267">
        <v>125</v>
      </c>
      <c r="X113" s="262" t="s">
        <v>208</v>
      </c>
    </row>
    <row r="114" spans="1:24" s="68" customFormat="1" ht="43.2" x14ac:dyDescent="0.3">
      <c r="A114" s="111" t="s">
        <v>205</v>
      </c>
      <c r="B114" s="111">
        <v>6</v>
      </c>
      <c r="C114" s="276" t="s">
        <v>218</v>
      </c>
      <c r="D114" s="277" t="s">
        <v>61</v>
      </c>
      <c r="E114" s="274" t="s">
        <v>219</v>
      </c>
      <c r="F114" s="187" t="s">
        <v>71</v>
      </c>
      <c r="G114" s="263">
        <v>30.6</v>
      </c>
      <c r="H114" s="187">
        <v>109</v>
      </c>
      <c r="I114" s="263">
        <v>4.6500000000000004</v>
      </c>
      <c r="J114" s="187" t="s">
        <v>182</v>
      </c>
      <c r="K114" s="262" t="s">
        <v>183</v>
      </c>
      <c r="L114" s="264">
        <v>26.65</v>
      </c>
      <c r="M114" s="265">
        <v>0.9345</v>
      </c>
      <c r="N114" s="265">
        <v>24.9</v>
      </c>
      <c r="O114" s="267">
        <v>24.9</v>
      </c>
      <c r="P114" s="267">
        <v>72.52</v>
      </c>
      <c r="Q114" s="262" t="s">
        <v>208</v>
      </c>
      <c r="R114" s="268"/>
      <c r="S114" s="262" t="s">
        <v>219</v>
      </c>
      <c r="T114" s="262" t="s">
        <v>71</v>
      </c>
      <c r="U114" s="267">
        <v>97.42</v>
      </c>
      <c r="V114" s="262" t="s">
        <v>208</v>
      </c>
      <c r="W114" s="267">
        <v>97.419999999999987</v>
      </c>
      <c r="X114" s="262" t="s">
        <v>208</v>
      </c>
    </row>
    <row r="115" spans="1:24" s="68" customFormat="1" ht="43.2" x14ac:dyDescent="0.3">
      <c r="A115" s="111" t="s">
        <v>205</v>
      </c>
      <c r="B115" s="111">
        <v>7</v>
      </c>
      <c r="C115" s="276" t="s">
        <v>220</v>
      </c>
      <c r="D115" s="277" t="s">
        <v>61</v>
      </c>
      <c r="E115" s="274" t="s">
        <v>221</v>
      </c>
      <c r="F115" s="187" t="s">
        <v>71</v>
      </c>
      <c r="G115" s="263">
        <v>12</v>
      </c>
      <c r="H115" s="187">
        <v>48</v>
      </c>
      <c r="I115" s="263">
        <v>4</v>
      </c>
      <c r="J115" s="187" t="s">
        <v>174</v>
      </c>
      <c r="K115" s="262" t="s">
        <v>175</v>
      </c>
      <c r="L115" s="264">
        <v>7.41</v>
      </c>
      <c r="M115" s="265">
        <v>0.9345</v>
      </c>
      <c r="N115" s="265">
        <v>6.92</v>
      </c>
      <c r="O115" s="267">
        <v>6.92</v>
      </c>
      <c r="P115" s="267">
        <v>18.239999999999998</v>
      </c>
      <c r="Q115" s="262" t="s">
        <v>208</v>
      </c>
      <c r="R115" s="268"/>
      <c r="S115" s="262" t="s">
        <v>221</v>
      </c>
      <c r="T115" s="262" t="s">
        <v>71</v>
      </c>
      <c r="U115" s="267">
        <v>25.16</v>
      </c>
      <c r="V115" s="262" t="s">
        <v>208</v>
      </c>
      <c r="W115" s="267">
        <v>25.159999999999997</v>
      </c>
      <c r="X115" s="262" t="s">
        <v>208</v>
      </c>
    </row>
    <row r="116" spans="1:24" s="68" customFormat="1" ht="43.2" x14ac:dyDescent="0.3">
      <c r="A116" s="111" t="s">
        <v>205</v>
      </c>
      <c r="B116" s="111">
        <v>8</v>
      </c>
      <c r="C116" s="276" t="s">
        <v>222</v>
      </c>
      <c r="D116" s="277" t="s">
        <v>60</v>
      </c>
      <c r="E116" s="274" t="s">
        <v>223</v>
      </c>
      <c r="F116" s="187" t="s">
        <v>71</v>
      </c>
      <c r="G116" s="263">
        <v>24.3</v>
      </c>
      <c r="H116" s="187">
        <v>80</v>
      </c>
      <c r="I116" s="263">
        <v>2.4300000000000002</v>
      </c>
      <c r="J116" s="187">
        <v>100154</v>
      </c>
      <c r="K116" s="262" t="s">
        <v>224</v>
      </c>
      <c r="L116" s="264">
        <v>10.83</v>
      </c>
      <c r="M116" s="265">
        <v>2.224816309240897</v>
      </c>
      <c r="N116" s="265">
        <v>24.09</v>
      </c>
      <c r="O116" s="267">
        <v>24.09</v>
      </c>
      <c r="P116" s="267">
        <v>55.41</v>
      </c>
      <c r="Q116" s="262" t="s">
        <v>208</v>
      </c>
      <c r="R116" s="268"/>
      <c r="S116" s="262" t="s">
        <v>225</v>
      </c>
      <c r="T116" s="262" t="s">
        <v>71</v>
      </c>
      <c r="U116" s="267">
        <v>79.5</v>
      </c>
      <c r="V116" s="262" t="s">
        <v>208</v>
      </c>
      <c r="W116" s="267">
        <v>79.5</v>
      </c>
      <c r="X116" s="262" t="s">
        <v>208</v>
      </c>
    </row>
    <row r="117" spans="1:24" s="68" customFormat="1" ht="28.8" x14ac:dyDescent="0.3">
      <c r="A117" s="111" t="s">
        <v>205</v>
      </c>
      <c r="B117" s="111">
        <v>9</v>
      </c>
      <c r="C117" s="276" t="s">
        <v>226</v>
      </c>
      <c r="D117" s="277" t="s">
        <v>60</v>
      </c>
      <c r="E117" s="274" t="s">
        <v>227</v>
      </c>
      <c r="F117" s="187" t="s">
        <v>71</v>
      </c>
      <c r="G117" s="263">
        <v>28.51</v>
      </c>
      <c r="H117" s="187">
        <v>343</v>
      </c>
      <c r="I117" s="263">
        <v>1.33</v>
      </c>
      <c r="J117" s="187">
        <v>100154</v>
      </c>
      <c r="K117" s="262" t="s">
        <v>224</v>
      </c>
      <c r="L117" s="264">
        <v>23.22</v>
      </c>
      <c r="M117" s="265">
        <v>2.224816309240897</v>
      </c>
      <c r="N117" s="265">
        <v>51.66</v>
      </c>
      <c r="O117" s="267">
        <v>51.66</v>
      </c>
      <c r="P117" s="267">
        <v>63.67</v>
      </c>
      <c r="Q117" s="262" t="s">
        <v>208</v>
      </c>
      <c r="R117" s="268"/>
      <c r="S117" s="262" t="s">
        <v>228</v>
      </c>
      <c r="T117" s="262" t="s">
        <v>71</v>
      </c>
      <c r="U117" s="267">
        <v>156.81</v>
      </c>
      <c r="V117" s="262" t="s">
        <v>208</v>
      </c>
      <c r="W117" s="267">
        <v>156.81</v>
      </c>
      <c r="X117" s="262" t="s">
        <v>208</v>
      </c>
    </row>
    <row r="118" spans="1:24" ht="43.2" x14ac:dyDescent="0.3">
      <c r="A118" s="111" t="s">
        <v>205</v>
      </c>
      <c r="B118" s="111">
        <v>10</v>
      </c>
      <c r="C118" s="276" t="s">
        <v>229</v>
      </c>
      <c r="D118" s="277" t="s">
        <v>60</v>
      </c>
      <c r="E118" s="274" t="s">
        <v>230</v>
      </c>
      <c r="F118" s="187" t="s">
        <v>71</v>
      </c>
      <c r="G118" s="263">
        <v>29.99</v>
      </c>
      <c r="H118" s="187">
        <v>170</v>
      </c>
      <c r="I118" s="263">
        <v>2.8</v>
      </c>
      <c r="J118" s="187">
        <v>100154</v>
      </c>
      <c r="K118" s="262" t="s">
        <v>224</v>
      </c>
      <c r="L118" s="264">
        <v>25.18</v>
      </c>
      <c r="M118" s="273">
        <v>2.224816309240897</v>
      </c>
      <c r="N118" s="273">
        <v>56.02</v>
      </c>
      <c r="O118" s="234">
        <v>56.02</v>
      </c>
      <c r="P118" s="267">
        <v>36.020000000000003</v>
      </c>
      <c r="Q118" s="262" t="s">
        <v>208</v>
      </c>
      <c r="R118" s="268"/>
      <c r="S118" s="262" t="s">
        <v>231</v>
      </c>
      <c r="T118" s="262" t="s">
        <v>71</v>
      </c>
      <c r="U118" s="267">
        <v>100.2</v>
      </c>
      <c r="V118" s="262" t="s">
        <v>208</v>
      </c>
      <c r="W118" s="238">
        <v>100.2</v>
      </c>
      <c r="X118" s="262" t="s">
        <v>208</v>
      </c>
    </row>
    <row r="119" spans="1:24" ht="43.2" x14ac:dyDescent="0.3">
      <c r="A119" s="111" t="s">
        <v>205</v>
      </c>
      <c r="B119" s="111">
        <v>11</v>
      </c>
      <c r="C119" s="278" t="s">
        <v>232</v>
      </c>
      <c r="D119" s="120" t="s">
        <v>60</v>
      </c>
      <c r="E119" s="275" t="s">
        <v>233</v>
      </c>
      <c r="F119" s="8" t="s">
        <v>71</v>
      </c>
      <c r="G119" s="263">
        <v>29.67</v>
      </c>
      <c r="H119" s="187">
        <v>169</v>
      </c>
      <c r="I119" s="263">
        <v>2.8</v>
      </c>
      <c r="J119" s="187">
        <v>100154</v>
      </c>
      <c r="K119" s="262" t="s">
        <v>224</v>
      </c>
      <c r="L119" s="264">
        <v>24.91</v>
      </c>
      <c r="M119" s="273">
        <v>2.224816309240897</v>
      </c>
      <c r="N119" s="232">
        <v>55.42</v>
      </c>
      <c r="O119" s="234">
        <v>55.42</v>
      </c>
      <c r="P119" s="267">
        <v>40.58</v>
      </c>
      <c r="Q119" s="262" t="s">
        <v>208</v>
      </c>
      <c r="R119" s="76"/>
      <c r="S119" s="228" t="s">
        <v>234</v>
      </c>
      <c r="T119" s="262" t="s">
        <v>71</v>
      </c>
      <c r="U119" s="267">
        <v>96</v>
      </c>
      <c r="V119" s="262" t="s">
        <v>208</v>
      </c>
      <c r="W119" s="238">
        <v>96</v>
      </c>
      <c r="X119" s="262" t="s">
        <v>208</v>
      </c>
    </row>
    <row r="120" spans="1:24" x14ac:dyDescent="0.3">
      <c r="C120" s="32"/>
      <c r="D120" s="32"/>
      <c r="E120" s="33"/>
      <c r="F120" s="33"/>
      <c r="G120" s="32"/>
      <c r="H120" s="34"/>
      <c r="I120" s="34"/>
      <c r="J120" s="32"/>
      <c r="K120" s="32"/>
      <c r="L120" s="35"/>
      <c r="M120" s="32"/>
      <c r="N120" s="36"/>
      <c r="O120" s="35"/>
      <c r="P120" s="35"/>
      <c r="Q120" s="35"/>
      <c r="R120" s="78"/>
      <c r="S120" s="33"/>
      <c r="T120" s="33"/>
      <c r="U120" s="36"/>
      <c r="V120" s="36"/>
      <c r="W120" s="36"/>
      <c r="X120" s="36"/>
    </row>
    <row r="121" spans="1:24" x14ac:dyDescent="0.3">
      <c r="C121" s="32"/>
      <c r="D121" s="32"/>
      <c r="E121" s="33"/>
      <c r="F121" s="33"/>
      <c r="G121" s="32"/>
      <c r="H121" s="34"/>
      <c r="I121" s="34"/>
      <c r="J121" s="32"/>
      <c r="K121" s="32"/>
      <c r="L121" s="35"/>
      <c r="M121" s="32"/>
      <c r="N121" s="36"/>
      <c r="O121" s="35"/>
      <c r="P121" s="35"/>
      <c r="Q121" s="35"/>
      <c r="R121" s="78"/>
      <c r="S121" s="33"/>
      <c r="T121" s="33"/>
      <c r="U121" s="36"/>
      <c r="V121" s="36"/>
      <c r="W121" s="36"/>
      <c r="X121" s="36"/>
    </row>
    <row r="122" spans="1:24" x14ac:dyDescent="0.3">
      <c r="C122" s="32"/>
      <c r="D122" s="32"/>
      <c r="E122" s="33"/>
      <c r="F122" s="33"/>
      <c r="G122" s="32"/>
      <c r="H122" s="34"/>
      <c r="I122" s="34"/>
      <c r="J122" s="32"/>
      <c r="K122" s="32"/>
      <c r="L122" s="35"/>
      <c r="M122" s="32"/>
      <c r="N122" s="36"/>
      <c r="O122" s="35"/>
      <c r="P122" s="35"/>
      <c r="Q122" s="35"/>
      <c r="R122" s="78"/>
      <c r="S122" s="33"/>
      <c r="T122" s="33"/>
      <c r="U122" s="36"/>
      <c r="V122" s="36"/>
      <c r="W122" s="36"/>
      <c r="X122" s="36"/>
    </row>
    <row r="123" spans="1:24" x14ac:dyDescent="0.3">
      <c r="C123" s="32"/>
      <c r="D123" s="32"/>
      <c r="E123" s="33"/>
      <c r="F123" s="33"/>
      <c r="G123" s="32"/>
      <c r="H123" s="34"/>
      <c r="I123" s="34"/>
      <c r="J123" s="32"/>
      <c r="K123" s="32"/>
      <c r="L123" s="35"/>
      <c r="M123" s="32"/>
      <c r="N123" s="36"/>
      <c r="O123" s="35"/>
      <c r="P123" s="35"/>
      <c r="Q123" s="35"/>
      <c r="R123" s="78"/>
      <c r="S123" s="33"/>
      <c r="T123" s="33"/>
      <c r="U123" s="36"/>
      <c r="V123" s="36"/>
      <c r="W123" s="36"/>
      <c r="X123" s="36"/>
    </row>
    <row r="124" spans="1:24" x14ac:dyDescent="0.3">
      <c r="C124" s="32"/>
      <c r="D124" s="32"/>
      <c r="E124" s="33"/>
      <c r="F124" s="33"/>
      <c r="G124" s="32"/>
      <c r="H124" s="34"/>
      <c r="I124" s="34"/>
      <c r="J124" s="32"/>
      <c r="K124" s="32"/>
      <c r="L124" s="35"/>
      <c r="M124" s="32"/>
      <c r="N124" s="36"/>
      <c r="O124" s="35"/>
      <c r="P124" s="35"/>
      <c r="Q124" s="35"/>
      <c r="R124" s="78"/>
      <c r="S124" s="33"/>
      <c r="T124" s="33"/>
      <c r="U124" s="36"/>
      <c r="V124" s="36"/>
      <c r="W124" s="36"/>
      <c r="X124" s="36"/>
    </row>
    <row r="125" spans="1:24" x14ac:dyDescent="0.3">
      <c r="C125" s="32"/>
      <c r="D125" s="32"/>
      <c r="E125" s="33"/>
      <c r="F125" s="33"/>
      <c r="G125" s="32"/>
      <c r="H125" s="34"/>
      <c r="I125" s="34"/>
      <c r="J125" s="32"/>
      <c r="K125" s="32"/>
      <c r="L125" s="35"/>
      <c r="M125" s="32"/>
      <c r="N125" s="36"/>
      <c r="O125" s="35"/>
      <c r="P125" s="35"/>
      <c r="Q125" s="35"/>
      <c r="R125" s="78"/>
      <c r="S125" s="33"/>
      <c r="T125" s="33"/>
      <c r="U125" s="36"/>
      <c r="V125" s="36"/>
      <c r="W125" s="36"/>
      <c r="X125" s="36"/>
    </row>
    <row r="126" spans="1:24" x14ac:dyDescent="0.3">
      <c r="C126" s="32"/>
      <c r="D126" s="32"/>
      <c r="E126" s="33"/>
      <c r="F126" s="33"/>
      <c r="G126" s="32"/>
      <c r="H126" s="34"/>
      <c r="I126" s="34"/>
      <c r="J126" s="32"/>
      <c r="K126" s="32"/>
      <c r="L126" s="35"/>
      <c r="M126" s="32"/>
      <c r="N126" s="36"/>
      <c r="O126" s="35"/>
      <c r="P126" s="35"/>
      <c r="Q126" s="35"/>
      <c r="R126" s="78"/>
      <c r="S126" s="33"/>
      <c r="T126" s="33"/>
      <c r="U126" s="36"/>
      <c r="V126" s="36"/>
      <c r="W126" s="36"/>
      <c r="X126" s="36"/>
    </row>
    <row r="127" spans="1:24" x14ac:dyDescent="0.3">
      <c r="C127" s="32"/>
      <c r="D127" s="32"/>
      <c r="E127" s="33"/>
      <c r="F127" s="33"/>
      <c r="G127" s="32"/>
      <c r="H127" s="34"/>
      <c r="I127" s="34"/>
      <c r="J127" s="32"/>
      <c r="K127" s="32"/>
      <c r="L127" s="35"/>
      <c r="M127" s="32"/>
      <c r="N127" s="36"/>
      <c r="O127" s="35"/>
      <c r="P127" s="35"/>
      <c r="Q127" s="35"/>
      <c r="R127" s="78"/>
      <c r="S127" s="33"/>
      <c r="T127" s="33"/>
      <c r="U127" s="36"/>
      <c r="V127" s="36"/>
      <c r="W127" s="36"/>
      <c r="X127" s="36"/>
    </row>
    <row r="128" spans="1:24" x14ac:dyDescent="0.3">
      <c r="C128" s="32"/>
      <c r="D128" s="32"/>
      <c r="E128" s="33"/>
      <c r="F128" s="33"/>
      <c r="G128" s="32"/>
      <c r="H128" s="34"/>
      <c r="I128" s="34"/>
      <c r="J128" s="32"/>
      <c r="K128" s="32"/>
      <c r="L128" s="35"/>
      <c r="M128" s="32"/>
      <c r="N128" s="36"/>
      <c r="O128" s="35"/>
      <c r="P128" s="35"/>
      <c r="Q128" s="35"/>
      <c r="R128" s="78"/>
      <c r="S128" s="33"/>
      <c r="T128" s="33"/>
      <c r="U128" s="36"/>
      <c r="V128" s="36"/>
      <c r="W128" s="36"/>
      <c r="X128" s="36"/>
    </row>
    <row r="129" spans="3:24" x14ac:dyDescent="0.3">
      <c r="C129" s="32"/>
      <c r="D129" s="32"/>
      <c r="E129" s="33"/>
      <c r="F129" s="33"/>
      <c r="G129" s="32"/>
      <c r="H129" s="34"/>
      <c r="I129" s="34"/>
      <c r="J129" s="32"/>
      <c r="K129" s="32"/>
      <c r="L129" s="35"/>
      <c r="M129" s="32"/>
      <c r="N129" s="36"/>
      <c r="O129" s="35"/>
      <c r="P129" s="35"/>
      <c r="Q129" s="35"/>
      <c r="R129" s="78"/>
      <c r="S129" s="33"/>
      <c r="T129" s="33"/>
      <c r="U129" s="36"/>
      <c r="V129" s="36"/>
      <c r="W129" s="36"/>
      <c r="X129" s="36"/>
    </row>
    <row r="130" spans="3:24" x14ac:dyDescent="0.3">
      <c r="C130" s="32"/>
      <c r="D130" s="32"/>
      <c r="E130" s="33"/>
      <c r="F130" s="33"/>
      <c r="G130" s="32"/>
      <c r="H130" s="34"/>
      <c r="I130" s="34"/>
      <c r="J130" s="32"/>
      <c r="K130" s="32"/>
      <c r="L130" s="35"/>
      <c r="M130" s="32"/>
      <c r="N130" s="36"/>
      <c r="O130" s="35"/>
      <c r="P130" s="35"/>
      <c r="Q130" s="35"/>
      <c r="R130" s="78"/>
      <c r="S130" s="33"/>
      <c r="T130" s="33"/>
      <c r="U130" s="36"/>
      <c r="V130" s="36"/>
      <c r="W130" s="36"/>
      <c r="X130" s="36"/>
    </row>
    <row r="131" spans="3:24" x14ac:dyDescent="0.3">
      <c r="C131" s="32"/>
      <c r="D131" s="32"/>
      <c r="E131" s="33"/>
      <c r="F131" s="33"/>
      <c r="G131" s="32"/>
      <c r="H131" s="34"/>
      <c r="I131" s="34"/>
      <c r="J131" s="32"/>
      <c r="K131" s="32"/>
      <c r="L131" s="35"/>
      <c r="M131" s="32"/>
      <c r="N131" s="36"/>
      <c r="O131" s="35"/>
      <c r="P131" s="35"/>
      <c r="Q131" s="35"/>
      <c r="R131" s="78"/>
      <c r="S131" s="33"/>
      <c r="T131" s="33"/>
      <c r="U131" s="36"/>
      <c r="V131" s="36"/>
      <c r="W131" s="36"/>
      <c r="X131" s="36"/>
    </row>
    <row r="132" spans="3:24" x14ac:dyDescent="0.3">
      <c r="C132" s="32"/>
      <c r="D132" s="32"/>
      <c r="E132" s="33"/>
      <c r="F132" s="33"/>
      <c r="G132" s="32"/>
      <c r="H132" s="34"/>
      <c r="I132" s="34"/>
      <c r="J132" s="32"/>
      <c r="K132" s="32"/>
      <c r="L132" s="35"/>
      <c r="M132" s="32"/>
      <c r="N132" s="36"/>
      <c r="O132" s="35"/>
      <c r="P132" s="35"/>
      <c r="Q132" s="35"/>
      <c r="R132" s="78"/>
      <c r="S132" s="33"/>
      <c r="T132" s="33"/>
      <c r="U132" s="36"/>
      <c r="V132" s="36"/>
      <c r="W132" s="36"/>
      <c r="X132" s="36"/>
    </row>
    <row r="133" spans="3:24" x14ac:dyDescent="0.3">
      <c r="C133" s="32"/>
      <c r="D133" s="32"/>
      <c r="E133" s="33"/>
      <c r="F133" s="33"/>
      <c r="G133" s="32"/>
      <c r="H133" s="34"/>
      <c r="I133" s="34"/>
      <c r="J133" s="32"/>
      <c r="K133" s="32"/>
      <c r="L133" s="35"/>
      <c r="M133" s="32"/>
      <c r="N133" s="36"/>
      <c r="O133" s="35"/>
      <c r="P133" s="35"/>
      <c r="Q133" s="35"/>
      <c r="R133" s="78"/>
      <c r="S133" s="33"/>
      <c r="T133" s="33"/>
      <c r="U133" s="36"/>
      <c r="V133" s="36"/>
      <c r="W133" s="36"/>
      <c r="X133" s="36"/>
    </row>
    <row r="134" spans="3:24" x14ac:dyDescent="0.3">
      <c r="C134" s="32"/>
      <c r="D134" s="32"/>
      <c r="E134" s="33"/>
      <c r="F134" s="33"/>
      <c r="G134" s="32"/>
      <c r="H134" s="34"/>
      <c r="I134" s="34"/>
      <c r="J134" s="32"/>
      <c r="K134" s="32"/>
      <c r="L134" s="35"/>
      <c r="M134" s="32"/>
      <c r="N134" s="36"/>
      <c r="O134" s="35"/>
      <c r="P134" s="35"/>
      <c r="Q134" s="35"/>
      <c r="R134" s="78"/>
      <c r="S134" s="33"/>
      <c r="T134" s="33"/>
      <c r="U134" s="36"/>
      <c r="V134" s="36"/>
      <c r="W134" s="36"/>
      <c r="X134" s="36"/>
    </row>
    <row r="135" spans="3:24" x14ac:dyDescent="0.3">
      <c r="C135" s="32"/>
      <c r="D135" s="32"/>
      <c r="E135" s="33"/>
      <c r="F135" s="33"/>
      <c r="G135" s="32"/>
      <c r="H135" s="34"/>
      <c r="I135" s="34"/>
      <c r="J135" s="32"/>
      <c r="K135" s="32"/>
      <c r="L135" s="35"/>
      <c r="M135" s="32"/>
      <c r="N135" s="36"/>
      <c r="O135" s="35"/>
      <c r="P135" s="35"/>
      <c r="Q135" s="35"/>
      <c r="R135" s="78"/>
      <c r="S135" s="33"/>
      <c r="T135" s="33"/>
      <c r="U135" s="36"/>
      <c r="V135" s="36"/>
      <c r="W135" s="36"/>
      <c r="X135" s="36"/>
    </row>
    <row r="136" spans="3:24" x14ac:dyDescent="0.3">
      <c r="C136" s="32"/>
      <c r="D136" s="32"/>
      <c r="E136" s="33"/>
      <c r="F136" s="33"/>
      <c r="G136" s="32"/>
      <c r="H136" s="34"/>
      <c r="I136" s="34"/>
      <c r="J136" s="32"/>
      <c r="K136" s="32"/>
      <c r="L136" s="35"/>
      <c r="M136" s="32"/>
      <c r="N136" s="36"/>
      <c r="O136" s="35"/>
      <c r="P136" s="35"/>
      <c r="Q136" s="35"/>
      <c r="R136" s="78"/>
      <c r="S136" s="33"/>
      <c r="T136" s="33"/>
      <c r="U136" s="36"/>
      <c r="V136" s="36"/>
      <c r="W136" s="36"/>
      <c r="X136" s="36"/>
    </row>
    <row r="137" spans="3:24" x14ac:dyDescent="0.3">
      <c r="C137" s="32"/>
      <c r="D137" s="32"/>
      <c r="E137" s="33"/>
      <c r="F137" s="33"/>
      <c r="G137" s="32"/>
      <c r="H137" s="34"/>
      <c r="I137" s="34"/>
      <c r="J137" s="32"/>
      <c r="K137" s="32"/>
      <c r="L137" s="35"/>
      <c r="M137" s="32"/>
      <c r="N137" s="36"/>
      <c r="O137" s="35"/>
      <c r="P137" s="35"/>
      <c r="Q137" s="35"/>
      <c r="R137" s="78"/>
      <c r="S137" s="33"/>
      <c r="T137" s="33"/>
      <c r="U137" s="36"/>
      <c r="V137" s="36"/>
      <c r="W137" s="36"/>
      <c r="X137" s="36"/>
    </row>
    <row r="138" spans="3:24" x14ac:dyDescent="0.3">
      <c r="C138" s="32"/>
      <c r="D138" s="32"/>
      <c r="E138" s="33"/>
      <c r="F138" s="33"/>
      <c r="G138" s="32"/>
      <c r="H138" s="34"/>
      <c r="I138" s="34"/>
      <c r="J138" s="32"/>
      <c r="K138" s="32"/>
      <c r="L138" s="35"/>
      <c r="M138" s="32"/>
      <c r="N138" s="36"/>
      <c r="O138" s="35"/>
      <c r="P138" s="35"/>
      <c r="Q138" s="35"/>
      <c r="R138" s="78"/>
      <c r="S138" s="33"/>
      <c r="T138" s="33"/>
      <c r="U138" s="36"/>
      <c r="V138" s="36"/>
      <c r="W138" s="36"/>
      <c r="X138" s="36"/>
    </row>
    <row r="139" spans="3:24" x14ac:dyDescent="0.3">
      <c r="C139" s="32"/>
      <c r="D139" s="32"/>
      <c r="E139" s="33"/>
      <c r="F139" s="33"/>
      <c r="G139" s="32"/>
      <c r="H139" s="34"/>
      <c r="I139" s="34"/>
      <c r="J139" s="32"/>
      <c r="K139" s="32"/>
      <c r="L139" s="35"/>
      <c r="M139" s="32"/>
      <c r="N139" s="36"/>
      <c r="O139" s="35"/>
      <c r="P139" s="35"/>
      <c r="Q139" s="35"/>
      <c r="R139" s="78"/>
      <c r="S139" s="33"/>
      <c r="T139" s="33"/>
      <c r="U139" s="36"/>
      <c r="V139" s="36"/>
      <c r="W139" s="36"/>
      <c r="X139" s="36"/>
    </row>
    <row r="140" spans="3:24" x14ac:dyDescent="0.3">
      <c r="C140" s="32"/>
      <c r="D140" s="32"/>
      <c r="E140" s="33"/>
      <c r="F140" s="33"/>
      <c r="G140" s="32"/>
      <c r="H140" s="34"/>
      <c r="I140" s="34"/>
      <c r="J140" s="32"/>
      <c r="K140" s="32"/>
      <c r="L140" s="35"/>
      <c r="M140" s="32"/>
      <c r="N140" s="36"/>
      <c r="O140" s="35"/>
      <c r="P140" s="35"/>
      <c r="Q140" s="35"/>
      <c r="R140" s="78"/>
      <c r="S140" s="33"/>
      <c r="T140" s="33"/>
      <c r="U140" s="36"/>
      <c r="V140" s="36"/>
      <c r="W140" s="36"/>
      <c r="X140" s="36"/>
    </row>
    <row r="141" spans="3:24" x14ac:dyDescent="0.3">
      <c r="C141" s="32"/>
      <c r="D141" s="32"/>
      <c r="E141" s="33"/>
      <c r="F141" s="33"/>
      <c r="G141" s="32"/>
      <c r="H141" s="34"/>
      <c r="I141" s="34"/>
      <c r="J141" s="32"/>
      <c r="K141" s="32"/>
      <c r="L141" s="35"/>
      <c r="M141" s="32"/>
      <c r="N141" s="36"/>
      <c r="O141" s="35"/>
      <c r="P141" s="35"/>
      <c r="Q141" s="35"/>
      <c r="R141" s="78"/>
      <c r="S141" s="33"/>
      <c r="T141" s="33"/>
      <c r="U141" s="36"/>
      <c r="V141" s="36"/>
      <c r="W141" s="36"/>
      <c r="X141" s="36"/>
    </row>
    <row r="142" spans="3:24" x14ac:dyDescent="0.3">
      <c r="C142" s="32"/>
      <c r="D142" s="32"/>
      <c r="E142" s="33"/>
      <c r="F142" s="33"/>
      <c r="G142" s="32"/>
      <c r="H142" s="34"/>
      <c r="I142" s="34"/>
      <c r="J142" s="32"/>
      <c r="K142" s="32"/>
      <c r="L142" s="35"/>
      <c r="M142" s="32"/>
      <c r="N142" s="36"/>
      <c r="O142" s="35"/>
      <c r="P142" s="35"/>
      <c r="Q142" s="35"/>
      <c r="R142" s="78"/>
      <c r="S142" s="33"/>
      <c r="T142" s="33"/>
      <c r="U142" s="36"/>
      <c r="V142" s="36"/>
      <c r="W142" s="36"/>
      <c r="X142" s="36"/>
    </row>
    <row r="143" spans="3:24" x14ac:dyDescent="0.3">
      <c r="C143" s="32"/>
      <c r="D143" s="32"/>
      <c r="E143" s="33"/>
      <c r="F143" s="33"/>
      <c r="G143" s="32"/>
      <c r="H143" s="34"/>
      <c r="I143" s="34"/>
      <c r="J143" s="32"/>
      <c r="K143" s="32"/>
      <c r="L143" s="35"/>
      <c r="M143" s="32"/>
      <c r="N143" s="36"/>
      <c r="O143" s="35"/>
      <c r="P143" s="35"/>
      <c r="Q143" s="35"/>
      <c r="R143" s="78"/>
      <c r="S143" s="33"/>
      <c r="T143" s="33"/>
      <c r="U143" s="36"/>
      <c r="V143" s="36"/>
      <c r="W143" s="36"/>
      <c r="X143" s="36"/>
    </row>
    <row r="144" spans="3:24" x14ac:dyDescent="0.3">
      <c r="C144" s="32"/>
      <c r="D144" s="32"/>
      <c r="E144" s="33"/>
      <c r="F144" s="33"/>
      <c r="G144" s="32"/>
      <c r="H144" s="34"/>
      <c r="I144" s="34"/>
      <c r="J144" s="32"/>
      <c r="K144" s="32"/>
      <c r="L144" s="35"/>
      <c r="M144" s="32"/>
      <c r="N144" s="36"/>
      <c r="O144" s="35"/>
      <c r="P144" s="35"/>
      <c r="Q144" s="35"/>
      <c r="R144" s="78"/>
      <c r="S144" s="33"/>
      <c r="T144" s="33"/>
      <c r="U144" s="36"/>
      <c r="V144" s="36"/>
      <c r="W144" s="36"/>
      <c r="X144" s="36"/>
    </row>
    <row r="145" spans="3:24" x14ac:dyDescent="0.3">
      <c r="C145" s="32"/>
      <c r="D145" s="32"/>
      <c r="E145" s="33"/>
      <c r="F145" s="33"/>
      <c r="G145" s="32"/>
      <c r="H145" s="34"/>
      <c r="I145" s="34"/>
      <c r="J145" s="32"/>
      <c r="K145" s="32"/>
      <c r="L145" s="35"/>
      <c r="M145" s="32"/>
      <c r="N145" s="36"/>
      <c r="O145" s="35"/>
      <c r="P145" s="35"/>
      <c r="Q145" s="35"/>
      <c r="R145" s="78"/>
      <c r="S145" s="33"/>
      <c r="T145" s="33"/>
      <c r="U145" s="36"/>
      <c r="V145" s="36"/>
      <c r="W145" s="36"/>
      <c r="X145" s="36"/>
    </row>
    <row r="146" spans="3:24" x14ac:dyDescent="0.3">
      <c r="C146" s="32"/>
      <c r="D146" s="32"/>
      <c r="E146" s="33"/>
      <c r="F146" s="33"/>
      <c r="G146" s="32"/>
      <c r="H146" s="34"/>
      <c r="I146" s="34"/>
      <c r="J146" s="32"/>
      <c r="K146" s="32"/>
      <c r="L146" s="35"/>
      <c r="M146" s="32"/>
      <c r="N146" s="36"/>
      <c r="O146" s="35"/>
      <c r="P146" s="35"/>
      <c r="Q146" s="35"/>
      <c r="R146" s="78"/>
      <c r="S146" s="33"/>
      <c r="T146" s="33"/>
      <c r="U146" s="36"/>
      <c r="V146" s="36"/>
      <c r="W146" s="36"/>
      <c r="X146" s="36"/>
    </row>
    <row r="147" spans="3:24" x14ac:dyDescent="0.3">
      <c r="C147" s="32"/>
      <c r="D147" s="32"/>
      <c r="E147" s="33"/>
      <c r="F147" s="33"/>
      <c r="G147" s="32"/>
      <c r="H147" s="34"/>
      <c r="I147" s="34"/>
      <c r="J147" s="32"/>
      <c r="K147" s="32"/>
      <c r="L147" s="35"/>
      <c r="M147" s="32"/>
      <c r="N147" s="36"/>
      <c r="O147" s="35"/>
      <c r="P147" s="35"/>
      <c r="Q147" s="35"/>
      <c r="R147" s="78"/>
      <c r="S147" s="33"/>
      <c r="T147" s="33"/>
      <c r="U147" s="36"/>
      <c r="V147" s="36"/>
      <c r="W147" s="36"/>
      <c r="X147" s="36"/>
    </row>
    <row r="148" spans="3:24" x14ac:dyDescent="0.3">
      <c r="C148" s="32"/>
      <c r="D148" s="32"/>
      <c r="E148" s="33"/>
      <c r="F148" s="33"/>
      <c r="G148" s="32"/>
      <c r="H148" s="34"/>
      <c r="I148" s="34"/>
      <c r="J148" s="32"/>
      <c r="K148" s="32"/>
      <c r="L148" s="35"/>
      <c r="M148" s="32"/>
      <c r="N148" s="36"/>
      <c r="O148" s="35"/>
      <c r="P148" s="35"/>
      <c r="Q148" s="35"/>
      <c r="R148" s="78"/>
      <c r="S148" s="33"/>
      <c r="T148" s="33"/>
      <c r="U148" s="36"/>
      <c r="V148" s="36"/>
      <c r="W148" s="36"/>
      <c r="X148" s="36"/>
    </row>
    <row r="149" spans="3:24" x14ac:dyDescent="0.3">
      <c r="C149" s="32"/>
      <c r="D149" s="32"/>
      <c r="E149" s="33"/>
      <c r="F149" s="33"/>
      <c r="G149" s="32"/>
      <c r="H149" s="34"/>
      <c r="I149" s="34"/>
      <c r="J149" s="32"/>
      <c r="K149" s="32"/>
      <c r="L149" s="35"/>
      <c r="M149" s="32"/>
      <c r="N149" s="36"/>
      <c r="O149" s="35"/>
      <c r="P149" s="35"/>
      <c r="Q149" s="35"/>
      <c r="R149" s="78"/>
      <c r="S149" s="33"/>
      <c r="T149" s="33"/>
      <c r="U149" s="36"/>
      <c r="V149" s="36"/>
      <c r="W149" s="36"/>
      <c r="X149" s="36"/>
    </row>
    <row r="150" spans="3:24" x14ac:dyDescent="0.3">
      <c r="C150" s="32"/>
      <c r="D150" s="32"/>
      <c r="E150" s="33"/>
      <c r="F150" s="33"/>
      <c r="G150" s="32"/>
      <c r="H150" s="34"/>
      <c r="I150" s="34"/>
      <c r="J150" s="32"/>
      <c r="K150" s="32"/>
      <c r="L150" s="35"/>
      <c r="M150" s="32"/>
      <c r="N150" s="36"/>
      <c r="O150" s="35"/>
      <c r="P150" s="35"/>
      <c r="Q150" s="35"/>
      <c r="R150" s="78"/>
      <c r="S150" s="33"/>
      <c r="T150" s="33"/>
      <c r="U150" s="36"/>
      <c r="V150" s="36"/>
      <c r="W150" s="36"/>
      <c r="X150" s="36"/>
    </row>
    <row r="151" spans="3:24" x14ac:dyDescent="0.3">
      <c r="C151" s="32"/>
      <c r="D151" s="32"/>
      <c r="E151" s="33"/>
      <c r="F151" s="33"/>
      <c r="G151" s="32"/>
      <c r="H151" s="34"/>
      <c r="I151" s="34"/>
      <c r="J151" s="32"/>
      <c r="K151" s="32"/>
      <c r="L151" s="35"/>
      <c r="M151" s="32"/>
      <c r="N151" s="36"/>
      <c r="O151" s="35"/>
      <c r="P151" s="35"/>
      <c r="Q151" s="35"/>
      <c r="R151" s="78"/>
      <c r="S151" s="33"/>
      <c r="T151" s="33"/>
      <c r="U151" s="36"/>
      <c r="V151" s="36"/>
      <c r="W151" s="36"/>
      <c r="X151" s="36"/>
    </row>
    <row r="152" spans="3:24" x14ac:dyDescent="0.3">
      <c r="C152" s="32"/>
      <c r="D152" s="32"/>
      <c r="E152" s="33"/>
      <c r="F152" s="33"/>
      <c r="G152" s="32"/>
      <c r="H152" s="34"/>
      <c r="I152" s="34"/>
      <c r="J152" s="32"/>
      <c r="K152" s="32"/>
      <c r="L152" s="35"/>
      <c r="M152" s="32"/>
      <c r="N152" s="36"/>
      <c r="O152" s="35"/>
      <c r="P152" s="35"/>
      <c r="Q152" s="35"/>
      <c r="R152" s="78"/>
      <c r="S152" s="33"/>
      <c r="T152" s="33"/>
      <c r="U152" s="36"/>
      <c r="V152" s="36"/>
      <c r="W152" s="36"/>
      <c r="X152" s="36"/>
    </row>
    <row r="153" spans="3:24" x14ac:dyDescent="0.3">
      <c r="C153" s="32"/>
      <c r="D153" s="32"/>
      <c r="E153" s="33"/>
      <c r="F153" s="33"/>
      <c r="G153" s="32"/>
      <c r="H153" s="34"/>
      <c r="I153" s="34"/>
      <c r="J153" s="32"/>
      <c r="K153" s="32"/>
      <c r="L153" s="35"/>
      <c r="M153" s="32"/>
      <c r="N153" s="36"/>
      <c r="O153" s="35"/>
      <c r="P153" s="35"/>
      <c r="Q153" s="35"/>
      <c r="R153" s="78"/>
      <c r="S153" s="33"/>
      <c r="T153" s="33"/>
      <c r="U153" s="36"/>
      <c r="V153" s="36"/>
      <c r="W153" s="36"/>
      <c r="X153" s="36"/>
    </row>
    <row r="154" spans="3:24" x14ac:dyDescent="0.3">
      <c r="C154" s="32"/>
      <c r="D154" s="32"/>
      <c r="E154" s="33"/>
      <c r="F154" s="33"/>
      <c r="G154" s="32"/>
      <c r="H154" s="34"/>
      <c r="I154" s="34"/>
      <c r="J154" s="32"/>
      <c r="K154" s="32"/>
      <c r="L154" s="35"/>
      <c r="M154" s="32"/>
      <c r="N154" s="36"/>
      <c r="O154" s="35"/>
      <c r="P154" s="35"/>
      <c r="Q154" s="35"/>
      <c r="R154" s="78"/>
      <c r="S154" s="33"/>
      <c r="T154" s="33"/>
      <c r="U154" s="36"/>
      <c r="V154" s="36"/>
      <c r="W154" s="36"/>
      <c r="X154" s="36"/>
    </row>
    <row r="155" spans="3:24" x14ac:dyDescent="0.3">
      <c r="C155" s="32"/>
      <c r="D155" s="32"/>
      <c r="E155" s="33"/>
      <c r="F155" s="33"/>
      <c r="G155" s="32"/>
      <c r="H155" s="34"/>
      <c r="I155" s="34"/>
      <c r="J155" s="32"/>
      <c r="K155" s="32"/>
      <c r="L155" s="35"/>
      <c r="M155" s="32"/>
      <c r="N155" s="36"/>
      <c r="O155" s="35"/>
      <c r="P155" s="35"/>
      <c r="Q155" s="35"/>
      <c r="R155" s="78"/>
      <c r="S155" s="33"/>
      <c r="T155" s="33"/>
      <c r="U155" s="36"/>
      <c r="V155" s="36"/>
      <c r="W155" s="36"/>
      <c r="X155" s="36"/>
    </row>
    <row r="156" spans="3:24" x14ac:dyDescent="0.3">
      <c r="C156" s="32"/>
      <c r="D156" s="32"/>
      <c r="E156" s="33"/>
      <c r="F156" s="33"/>
      <c r="G156" s="32"/>
      <c r="H156" s="34"/>
      <c r="I156" s="34"/>
      <c r="J156" s="32"/>
      <c r="K156" s="32"/>
      <c r="L156" s="35"/>
      <c r="M156" s="32"/>
      <c r="N156" s="36"/>
      <c r="O156" s="35"/>
      <c r="P156" s="35"/>
      <c r="Q156" s="35"/>
      <c r="R156" s="78"/>
      <c r="S156" s="33"/>
      <c r="T156" s="33"/>
      <c r="U156" s="36"/>
      <c r="V156" s="36"/>
      <c r="W156" s="36"/>
      <c r="X156" s="36"/>
    </row>
    <row r="157" spans="3:24" x14ac:dyDescent="0.3">
      <c r="C157" s="32"/>
      <c r="D157" s="32"/>
      <c r="E157" s="33"/>
      <c r="F157" s="33"/>
      <c r="G157" s="32"/>
      <c r="H157" s="34"/>
      <c r="I157" s="34"/>
      <c r="J157" s="32"/>
      <c r="K157" s="32"/>
      <c r="L157" s="35"/>
      <c r="M157" s="32"/>
      <c r="N157" s="36"/>
      <c r="O157" s="35"/>
      <c r="P157" s="35"/>
      <c r="Q157" s="35"/>
      <c r="R157" s="78"/>
      <c r="S157" s="33"/>
      <c r="T157" s="33"/>
      <c r="U157" s="36"/>
      <c r="V157" s="36"/>
      <c r="W157" s="36"/>
      <c r="X157" s="36"/>
    </row>
    <row r="158" spans="3:24" x14ac:dyDescent="0.3">
      <c r="C158" s="32"/>
      <c r="D158" s="32"/>
      <c r="E158" s="33"/>
      <c r="F158" s="33"/>
      <c r="G158" s="32"/>
      <c r="H158" s="34"/>
      <c r="I158" s="34"/>
      <c r="J158" s="32"/>
      <c r="K158" s="32"/>
      <c r="L158" s="35"/>
      <c r="M158" s="32"/>
      <c r="N158" s="36"/>
      <c r="O158" s="35"/>
      <c r="P158" s="35"/>
      <c r="Q158" s="35"/>
      <c r="R158" s="78"/>
      <c r="S158" s="33"/>
      <c r="T158" s="33"/>
      <c r="U158" s="36"/>
      <c r="V158" s="36"/>
      <c r="W158" s="36"/>
      <c r="X158" s="36"/>
    </row>
    <row r="159" spans="3:24" x14ac:dyDescent="0.3">
      <c r="C159" s="32"/>
      <c r="D159" s="32"/>
      <c r="E159" s="33"/>
      <c r="F159" s="33"/>
      <c r="G159" s="32"/>
      <c r="H159" s="34"/>
      <c r="I159" s="34"/>
      <c r="J159" s="32"/>
      <c r="K159" s="32"/>
      <c r="L159" s="35"/>
      <c r="M159" s="32"/>
      <c r="N159" s="36"/>
      <c r="O159" s="35"/>
      <c r="P159" s="35"/>
      <c r="Q159" s="35"/>
      <c r="R159" s="78"/>
      <c r="S159" s="33"/>
      <c r="T159" s="33"/>
      <c r="U159" s="36"/>
      <c r="V159" s="36"/>
      <c r="W159" s="36"/>
      <c r="X159" s="36"/>
    </row>
    <row r="160" spans="3:24" x14ac:dyDescent="0.3">
      <c r="C160" s="32"/>
      <c r="D160" s="32"/>
      <c r="E160" s="33"/>
      <c r="F160" s="33"/>
      <c r="G160" s="32"/>
      <c r="H160" s="34"/>
      <c r="I160" s="34"/>
      <c r="J160" s="32"/>
      <c r="K160" s="32"/>
      <c r="L160" s="35"/>
      <c r="M160" s="32"/>
      <c r="N160" s="36"/>
      <c r="O160" s="35"/>
      <c r="P160" s="35"/>
      <c r="Q160" s="35"/>
      <c r="R160" s="78"/>
      <c r="S160" s="33"/>
      <c r="T160" s="33"/>
      <c r="U160" s="36"/>
      <c r="V160" s="36"/>
      <c r="W160" s="36"/>
      <c r="X160" s="36"/>
    </row>
    <row r="161" spans="3:24" x14ac:dyDescent="0.3">
      <c r="C161" s="32"/>
      <c r="D161" s="32"/>
      <c r="E161" s="33"/>
      <c r="F161" s="33"/>
      <c r="G161" s="32"/>
      <c r="H161" s="34"/>
      <c r="I161" s="34"/>
      <c r="J161" s="32"/>
      <c r="K161" s="32"/>
      <c r="L161" s="35"/>
      <c r="M161" s="32"/>
      <c r="N161" s="36"/>
      <c r="O161" s="35"/>
      <c r="P161" s="35"/>
      <c r="Q161" s="35"/>
      <c r="R161" s="78"/>
      <c r="S161" s="33"/>
      <c r="T161" s="33"/>
      <c r="U161" s="36"/>
      <c r="V161" s="36"/>
      <c r="W161" s="36"/>
      <c r="X161" s="36"/>
    </row>
    <row r="162" spans="3:24" x14ac:dyDescent="0.3">
      <c r="C162" s="32"/>
      <c r="D162" s="32"/>
      <c r="E162" s="33"/>
      <c r="F162" s="33"/>
      <c r="G162" s="32"/>
      <c r="H162" s="34"/>
      <c r="I162" s="34"/>
      <c r="J162" s="32"/>
      <c r="K162" s="32"/>
      <c r="L162" s="35"/>
      <c r="M162" s="32"/>
      <c r="N162" s="36"/>
      <c r="O162" s="35"/>
      <c r="P162" s="35"/>
      <c r="Q162" s="35"/>
      <c r="R162" s="78"/>
      <c r="S162" s="33"/>
      <c r="T162" s="33"/>
      <c r="U162" s="36"/>
      <c r="V162" s="36"/>
      <c r="W162" s="36"/>
      <c r="X162" s="36"/>
    </row>
    <row r="163" spans="3:24" x14ac:dyDescent="0.3">
      <c r="C163" s="32"/>
      <c r="D163" s="32"/>
      <c r="E163" s="33"/>
      <c r="F163" s="33"/>
      <c r="G163" s="32"/>
      <c r="H163" s="34"/>
      <c r="I163" s="34"/>
      <c r="J163" s="32"/>
      <c r="K163" s="32"/>
      <c r="L163" s="35"/>
      <c r="M163" s="32"/>
      <c r="N163" s="36"/>
      <c r="O163" s="35"/>
      <c r="P163" s="35"/>
      <c r="Q163" s="35"/>
      <c r="R163" s="78"/>
      <c r="S163" s="33"/>
      <c r="T163" s="33"/>
      <c r="U163" s="36"/>
      <c r="V163" s="36"/>
      <c r="W163" s="36"/>
      <c r="X163" s="36"/>
    </row>
    <row r="164" spans="3:24" x14ac:dyDescent="0.3">
      <c r="C164" s="32"/>
      <c r="D164" s="32"/>
      <c r="E164" s="33"/>
      <c r="F164" s="33"/>
      <c r="G164" s="32"/>
      <c r="H164" s="34"/>
      <c r="I164" s="34"/>
      <c r="J164" s="32"/>
      <c r="K164" s="32"/>
      <c r="L164" s="35"/>
      <c r="M164" s="32"/>
      <c r="N164" s="36"/>
      <c r="O164" s="35"/>
      <c r="P164" s="35"/>
      <c r="Q164" s="35"/>
      <c r="R164" s="78"/>
      <c r="S164" s="33"/>
      <c r="T164" s="33"/>
      <c r="U164" s="36"/>
      <c r="V164" s="36"/>
      <c r="W164" s="36"/>
      <c r="X164" s="36"/>
    </row>
    <row r="165" spans="3:24" x14ac:dyDescent="0.3">
      <c r="C165" s="32"/>
      <c r="D165" s="32"/>
      <c r="E165" s="33"/>
      <c r="F165" s="33"/>
      <c r="G165" s="32"/>
      <c r="H165" s="34"/>
      <c r="I165" s="34"/>
      <c r="J165" s="32"/>
      <c r="K165" s="32"/>
      <c r="L165" s="35"/>
      <c r="M165" s="32"/>
      <c r="N165" s="36"/>
      <c r="O165" s="35"/>
      <c r="P165" s="35"/>
      <c r="Q165" s="35"/>
      <c r="R165" s="78"/>
      <c r="S165" s="33"/>
      <c r="T165" s="33"/>
      <c r="U165" s="36"/>
      <c r="V165" s="36"/>
      <c r="W165" s="36"/>
      <c r="X165" s="36"/>
    </row>
    <row r="166" spans="3:24" x14ac:dyDescent="0.3">
      <c r="C166" s="32"/>
      <c r="D166" s="32"/>
      <c r="E166" s="33"/>
      <c r="F166" s="33"/>
      <c r="G166" s="32"/>
      <c r="H166" s="34"/>
      <c r="I166" s="34"/>
      <c r="J166" s="32"/>
      <c r="K166" s="32"/>
      <c r="L166" s="35"/>
      <c r="M166" s="32"/>
      <c r="N166" s="36"/>
      <c r="O166" s="35"/>
      <c r="P166" s="35"/>
      <c r="Q166" s="35"/>
      <c r="R166" s="78"/>
      <c r="S166" s="33"/>
      <c r="T166" s="33"/>
      <c r="U166" s="36"/>
      <c r="V166" s="36"/>
      <c r="W166" s="36"/>
      <c r="X166" s="36"/>
    </row>
    <row r="167" spans="3:24" x14ac:dyDescent="0.3">
      <c r="C167" s="32"/>
      <c r="D167" s="32"/>
      <c r="E167" s="33"/>
      <c r="F167" s="33"/>
      <c r="G167" s="32"/>
      <c r="H167" s="34"/>
      <c r="I167" s="34"/>
      <c r="J167" s="32"/>
      <c r="K167" s="32"/>
      <c r="L167" s="35"/>
      <c r="M167" s="32"/>
      <c r="N167" s="36"/>
      <c r="O167" s="35"/>
      <c r="P167" s="35"/>
      <c r="Q167" s="35"/>
      <c r="R167" s="78"/>
      <c r="S167" s="33"/>
      <c r="T167" s="33"/>
      <c r="U167" s="36"/>
      <c r="V167" s="36"/>
      <c r="W167" s="36"/>
      <c r="X167" s="36"/>
    </row>
    <row r="168" spans="3:24" x14ac:dyDescent="0.3">
      <c r="C168" s="32"/>
      <c r="D168" s="32"/>
      <c r="E168" s="33"/>
      <c r="F168" s="33"/>
      <c r="G168" s="32"/>
      <c r="H168" s="34"/>
      <c r="I168" s="34"/>
      <c r="J168" s="32"/>
      <c r="K168" s="32"/>
      <c r="L168" s="35"/>
      <c r="M168" s="32"/>
      <c r="N168" s="36"/>
      <c r="O168" s="35"/>
      <c r="P168" s="35"/>
      <c r="Q168" s="35"/>
      <c r="R168" s="78"/>
      <c r="S168" s="33"/>
      <c r="T168" s="33"/>
      <c r="U168" s="36"/>
      <c r="V168" s="36"/>
      <c r="W168" s="36"/>
      <c r="X168" s="36"/>
    </row>
    <row r="169" spans="3:24" x14ac:dyDescent="0.3">
      <c r="C169" s="32"/>
      <c r="D169" s="32"/>
      <c r="E169" s="33"/>
      <c r="F169" s="33"/>
      <c r="G169" s="32"/>
      <c r="H169" s="34"/>
      <c r="I169" s="34"/>
      <c r="J169" s="32"/>
      <c r="K169" s="32"/>
      <c r="L169" s="35"/>
      <c r="M169" s="32"/>
      <c r="N169" s="36"/>
      <c r="O169" s="35"/>
      <c r="P169" s="35"/>
      <c r="Q169" s="35"/>
      <c r="R169" s="78"/>
      <c r="S169" s="33"/>
      <c r="T169" s="33"/>
      <c r="U169" s="36"/>
      <c r="V169" s="36"/>
      <c r="W169" s="36"/>
      <c r="X169" s="36"/>
    </row>
    <row r="170" spans="3:24" x14ac:dyDescent="0.3">
      <c r="C170" s="32"/>
      <c r="D170" s="32"/>
      <c r="E170" s="33"/>
      <c r="F170" s="33"/>
      <c r="G170" s="32"/>
      <c r="H170" s="34"/>
      <c r="I170" s="34"/>
      <c r="J170" s="32"/>
      <c r="K170" s="32"/>
      <c r="L170" s="35"/>
      <c r="M170" s="32"/>
      <c r="N170" s="36"/>
      <c r="O170" s="35"/>
      <c r="P170" s="35"/>
      <c r="Q170" s="35"/>
      <c r="R170" s="78"/>
      <c r="S170" s="33"/>
      <c r="T170" s="33"/>
      <c r="U170" s="36"/>
      <c r="V170" s="36"/>
      <c r="W170" s="36"/>
      <c r="X170" s="36"/>
    </row>
    <row r="171" spans="3:24" x14ac:dyDescent="0.3">
      <c r="C171" s="32"/>
      <c r="D171" s="32"/>
      <c r="E171" s="33"/>
      <c r="F171" s="33"/>
      <c r="G171" s="32"/>
      <c r="H171" s="34"/>
      <c r="I171" s="34"/>
      <c r="J171" s="32"/>
      <c r="K171" s="32"/>
      <c r="L171" s="35"/>
      <c r="M171" s="32"/>
      <c r="N171" s="36"/>
      <c r="O171" s="35"/>
      <c r="P171" s="35"/>
      <c r="Q171" s="35"/>
      <c r="R171" s="78"/>
      <c r="S171" s="33"/>
      <c r="T171" s="33"/>
      <c r="U171" s="36"/>
      <c r="V171" s="36"/>
      <c r="W171" s="36"/>
      <c r="X171" s="36"/>
    </row>
    <row r="172" spans="3:24" x14ac:dyDescent="0.3">
      <c r="C172" s="32"/>
      <c r="D172" s="32"/>
      <c r="E172" s="33"/>
      <c r="F172" s="33"/>
      <c r="G172" s="32"/>
      <c r="H172" s="34"/>
      <c r="I172" s="34"/>
      <c r="J172" s="32"/>
      <c r="K172" s="32"/>
      <c r="L172" s="35"/>
      <c r="M172" s="32"/>
      <c r="N172" s="36"/>
      <c r="O172" s="35"/>
      <c r="P172" s="35"/>
      <c r="Q172" s="35"/>
      <c r="R172" s="78"/>
      <c r="S172" s="33"/>
      <c r="T172" s="33"/>
      <c r="U172" s="36"/>
      <c r="V172" s="36"/>
      <c r="W172" s="36"/>
      <c r="X172" s="36"/>
    </row>
    <row r="173" spans="3:24" x14ac:dyDescent="0.3">
      <c r="C173" s="32"/>
      <c r="D173" s="32"/>
      <c r="E173" s="33"/>
      <c r="F173" s="33"/>
      <c r="G173" s="32"/>
      <c r="H173" s="34"/>
      <c r="I173" s="34"/>
      <c r="J173" s="32"/>
      <c r="K173" s="32"/>
      <c r="L173" s="35"/>
      <c r="M173" s="32"/>
      <c r="N173" s="36"/>
      <c r="O173" s="35"/>
      <c r="P173" s="35"/>
      <c r="Q173" s="35"/>
      <c r="R173" s="78"/>
      <c r="S173" s="33"/>
      <c r="T173" s="33"/>
      <c r="U173" s="36"/>
      <c r="V173" s="36"/>
      <c r="W173" s="36"/>
      <c r="X173" s="36"/>
    </row>
    <row r="174" spans="3:24" x14ac:dyDescent="0.3">
      <c r="C174" s="32"/>
      <c r="D174" s="32"/>
      <c r="E174" s="33"/>
      <c r="F174" s="33"/>
      <c r="G174" s="32"/>
      <c r="H174" s="34"/>
      <c r="I174" s="34"/>
      <c r="J174" s="32"/>
      <c r="K174" s="32"/>
      <c r="L174" s="35"/>
      <c r="M174" s="32"/>
      <c r="N174" s="36"/>
      <c r="O174" s="35"/>
      <c r="P174" s="35"/>
      <c r="Q174" s="35"/>
      <c r="R174" s="78"/>
      <c r="S174" s="33"/>
      <c r="T174" s="33"/>
      <c r="U174" s="36"/>
      <c r="V174" s="36"/>
      <c r="W174" s="36"/>
      <c r="X174" s="36"/>
    </row>
    <row r="175" spans="3:24" x14ac:dyDescent="0.3">
      <c r="C175" s="32"/>
      <c r="D175" s="32"/>
      <c r="E175" s="33"/>
      <c r="F175" s="33"/>
      <c r="G175" s="32"/>
      <c r="H175" s="34"/>
      <c r="I175" s="34"/>
      <c r="J175" s="32"/>
      <c r="K175" s="32"/>
      <c r="L175" s="35"/>
      <c r="M175" s="32"/>
      <c r="N175" s="36"/>
      <c r="O175" s="35"/>
      <c r="P175" s="35"/>
      <c r="Q175" s="35"/>
      <c r="R175" s="78"/>
      <c r="S175" s="33"/>
      <c r="T175" s="33"/>
      <c r="U175" s="36"/>
      <c r="V175" s="36"/>
      <c r="W175" s="36"/>
      <c r="X175" s="36"/>
    </row>
    <row r="176" spans="3:24" x14ac:dyDescent="0.3">
      <c r="C176" s="32"/>
      <c r="D176" s="32"/>
      <c r="E176" s="33"/>
      <c r="F176" s="33"/>
      <c r="G176" s="32"/>
      <c r="H176" s="34"/>
      <c r="I176" s="34"/>
      <c r="J176" s="32"/>
      <c r="K176" s="32"/>
      <c r="L176" s="35"/>
      <c r="M176" s="32"/>
      <c r="N176" s="36"/>
      <c r="O176" s="35"/>
      <c r="P176" s="35"/>
      <c r="Q176" s="35"/>
      <c r="R176" s="78"/>
      <c r="S176" s="33"/>
      <c r="T176" s="33"/>
      <c r="U176" s="36"/>
      <c r="V176" s="36"/>
      <c r="W176" s="36"/>
      <c r="X176" s="36"/>
    </row>
    <row r="177" spans="3:24" x14ac:dyDescent="0.3">
      <c r="C177" s="32"/>
      <c r="D177" s="32"/>
      <c r="E177" s="33"/>
      <c r="F177" s="33"/>
      <c r="G177" s="32"/>
      <c r="H177" s="34"/>
      <c r="I177" s="34"/>
      <c r="J177" s="32"/>
      <c r="K177" s="32"/>
      <c r="L177" s="35"/>
      <c r="M177" s="32"/>
      <c r="N177" s="36"/>
      <c r="O177" s="35"/>
      <c r="P177" s="35"/>
      <c r="Q177" s="35"/>
      <c r="R177" s="78"/>
      <c r="S177" s="33"/>
      <c r="T177" s="33"/>
      <c r="U177" s="36"/>
      <c r="V177" s="36"/>
      <c r="W177" s="36"/>
      <c r="X177" s="36"/>
    </row>
    <row r="178" spans="3:24" x14ac:dyDescent="0.3">
      <c r="C178" s="32"/>
      <c r="D178" s="32"/>
      <c r="E178" s="33"/>
      <c r="F178" s="33"/>
      <c r="G178" s="32"/>
      <c r="H178" s="34"/>
      <c r="I178" s="34"/>
      <c r="J178" s="32"/>
      <c r="K178" s="32"/>
      <c r="L178" s="35"/>
      <c r="M178" s="32"/>
      <c r="N178" s="36"/>
      <c r="O178" s="35"/>
      <c r="P178" s="35"/>
      <c r="Q178" s="35"/>
      <c r="R178" s="78"/>
      <c r="S178" s="33"/>
      <c r="T178" s="33"/>
      <c r="U178" s="36"/>
      <c r="V178" s="36"/>
      <c r="W178" s="36"/>
      <c r="X178" s="36"/>
    </row>
    <row r="179" spans="3:24" x14ac:dyDescent="0.3">
      <c r="C179" s="32"/>
      <c r="D179" s="32"/>
      <c r="E179" s="33"/>
      <c r="F179" s="33"/>
      <c r="G179" s="32"/>
      <c r="H179" s="34"/>
      <c r="I179" s="34"/>
      <c r="J179" s="32"/>
      <c r="K179" s="32"/>
      <c r="L179" s="35"/>
      <c r="M179" s="32"/>
      <c r="N179" s="36"/>
      <c r="O179" s="35"/>
      <c r="P179" s="35"/>
      <c r="Q179" s="35"/>
      <c r="R179" s="78"/>
      <c r="S179" s="33"/>
      <c r="T179" s="33"/>
      <c r="U179" s="36"/>
      <c r="V179" s="36"/>
      <c r="W179" s="36"/>
      <c r="X179" s="36"/>
    </row>
    <row r="180" spans="3:24" x14ac:dyDescent="0.3">
      <c r="C180" s="32"/>
      <c r="D180" s="32"/>
      <c r="E180" s="33"/>
      <c r="F180" s="33"/>
      <c r="G180" s="32"/>
      <c r="H180" s="34"/>
      <c r="I180" s="34"/>
      <c r="J180" s="32"/>
      <c r="K180" s="32"/>
      <c r="L180" s="35"/>
      <c r="M180" s="32"/>
      <c r="N180" s="36"/>
      <c r="O180" s="35"/>
      <c r="P180" s="35"/>
      <c r="Q180" s="35"/>
      <c r="R180" s="78"/>
      <c r="S180" s="33"/>
      <c r="T180" s="33"/>
      <c r="U180" s="36"/>
      <c r="V180" s="36"/>
      <c r="W180" s="36"/>
      <c r="X180" s="36"/>
    </row>
    <row r="181" spans="3:24" x14ac:dyDescent="0.3">
      <c r="C181" s="32"/>
      <c r="D181" s="32"/>
      <c r="E181" s="33"/>
      <c r="F181" s="33"/>
      <c r="G181" s="32"/>
      <c r="H181" s="34"/>
      <c r="I181" s="34"/>
      <c r="J181" s="32"/>
      <c r="K181" s="32"/>
      <c r="L181" s="35"/>
      <c r="M181" s="32"/>
      <c r="N181" s="36"/>
      <c r="O181" s="35"/>
      <c r="P181" s="35"/>
      <c r="Q181" s="35"/>
      <c r="R181" s="78"/>
      <c r="S181" s="33"/>
      <c r="T181" s="33"/>
      <c r="U181" s="36"/>
      <c r="V181" s="36"/>
      <c r="W181" s="36"/>
      <c r="X181" s="36"/>
    </row>
    <row r="182" spans="3:24" x14ac:dyDescent="0.3">
      <c r="C182" s="32"/>
      <c r="D182" s="32"/>
      <c r="E182" s="33"/>
      <c r="F182" s="33"/>
      <c r="G182" s="32"/>
      <c r="H182" s="34"/>
      <c r="I182" s="34"/>
      <c r="J182" s="32"/>
      <c r="K182" s="32"/>
      <c r="L182" s="35"/>
      <c r="M182" s="32"/>
      <c r="N182" s="36"/>
      <c r="O182" s="35"/>
      <c r="P182" s="35"/>
      <c r="Q182" s="35"/>
      <c r="R182" s="78"/>
      <c r="S182" s="33"/>
      <c r="T182" s="33"/>
      <c r="U182" s="36"/>
      <c r="V182" s="36"/>
      <c r="W182" s="36"/>
      <c r="X182" s="36"/>
    </row>
    <row r="183" spans="3:24" x14ac:dyDescent="0.3">
      <c r="C183" s="32"/>
      <c r="D183" s="32"/>
      <c r="E183" s="33"/>
      <c r="F183" s="33"/>
      <c r="G183" s="32"/>
      <c r="H183" s="34"/>
      <c r="I183" s="34"/>
      <c r="J183" s="32"/>
      <c r="K183" s="32"/>
      <c r="L183" s="35"/>
      <c r="M183" s="32"/>
      <c r="N183" s="36"/>
      <c r="O183" s="35"/>
      <c r="P183" s="35"/>
      <c r="Q183" s="35"/>
      <c r="R183" s="78"/>
      <c r="S183" s="33"/>
      <c r="T183" s="33"/>
      <c r="U183" s="36"/>
      <c r="V183" s="36"/>
      <c r="W183" s="36"/>
      <c r="X183" s="36"/>
    </row>
    <row r="184" spans="3:24" x14ac:dyDescent="0.3">
      <c r="C184" s="32"/>
      <c r="D184" s="32"/>
      <c r="E184" s="33"/>
      <c r="F184" s="33"/>
      <c r="G184" s="32"/>
      <c r="H184" s="34"/>
      <c r="I184" s="34"/>
      <c r="J184" s="32"/>
      <c r="K184" s="32"/>
      <c r="L184" s="35"/>
      <c r="M184" s="32"/>
      <c r="N184" s="36"/>
      <c r="O184" s="35"/>
      <c r="P184" s="35"/>
      <c r="Q184" s="35"/>
      <c r="R184" s="78"/>
      <c r="S184" s="33"/>
      <c r="T184" s="33"/>
      <c r="U184" s="36"/>
      <c r="V184" s="36"/>
      <c r="W184" s="36"/>
      <c r="X184" s="36"/>
    </row>
    <row r="185" spans="3:24" x14ac:dyDescent="0.3">
      <c r="C185" s="32"/>
      <c r="D185" s="32"/>
      <c r="E185" s="33"/>
      <c r="F185" s="33"/>
      <c r="G185" s="32"/>
      <c r="H185" s="34"/>
      <c r="I185" s="34"/>
      <c r="J185" s="32"/>
      <c r="K185" s="32"/>
      <c r="L185" s="35"/>
      <c r="M185" s="32"/>
      <c r="N185" s="36"/>
      <c r="O185" s="35"/>
      <c r="P185" s="35"/>
      <c r="Q185" s="35"/>
      <c r="R185" s="78"/>
      <c r="S185" s="33"/>
      <c r="T185" s="33"/>
      <c r="U185" s="36"/>
      <c r="V185" s="36"/>
      <c r="W185" s="36"/>
      <c r="X185" s="36"/>
    </row>
    <row r="186" spans="3:24" x14ac:dyDescent="0.3">
      <c r="C186" s="32"/>
      <c r="D186" s="32"/>
      <c r="E186" s="33"/>
      <c r="F186" s="33"/>
      <c r="G186" s="32"/>
      <c r="H186" s="34"/>
      <c r="I186" s="34"/>
      <c r="J186" s="32"/>
      <c r="K186" s="32"/>
      <c r="L186" s="35"/>
      <c r="M186" s="32"/>
      <c r="N186" s="36"/>
      <c r="O186" s="35"/>
      <c r="P186" s="35"/>
      <c r="Q186" s="35"/>
      <c r="R186" s="78"/>
      <c r="S186" s="33"/>
      <c r="T186" s="33"/>
      <c r="U186" s="36"/>
      <c r="V186" s="36"/>
      <c r="W186" s="36"/>
      <c r="X186" s="36"/>
    </row>
    <row r="187" spans="3:24" x14ac:dyDescent="0.3">
      <c r="C187" s="32"/>
      <c r="D187" s="32"/>
      <c r="E187" s="33"/>
      <c r="F187" s="33"/>
      <c r="G187" s="32"/>
      <c r="H187" s="34"/>
      <c r="I187" s="34"/>
      <c r="J187" s="32"/>
      <c r="K187" s="32"/>
      <c r="L187" s="35"/>
      <c r="M187" s="32"/>
      <c r="N187" s="36"/>
      <c r="O187" s="35"/>
      <c r="P187" s="35"/>
      <c r="Q187" s="35"/>
      <c r="R187" s="78"/>
      <c r="S187" s="33"/>
      <c r="T187" s="33"/>
      <c r="U187" s="36"/>
      <c r="V187" s="36"/>
      <c r="W187" s="36"/>
      <c r="X187" s="36"/>
    </row>
    <row r="188" spans="3:24" x14ac:dyDescent="0.3">
      <c r="C188" s="32"/>
      <c r="D188" s="32"/>
      <c r="E188" s="33"/>
      <c r="F188" s="33"/>
      <c r="G188" s="32"/>
      <c r="H188" s="34"/>
      <c r="I188" s="34"/>
      <c r="J188" s="32"/>
      <c r="K188" s="32"/>
      <c r="L188" s="35"/>
      <c r="M188" s="32"/>
      <c r="N188" s="36"/>
      <c r="O188" s="35"/>
      <c r="P188" s="35"/>
      <c r="Q188" s="35"/>
      <c r="R188" s="78"/>
      <c r="S188" s="33"/>
      <c r="T188" s="33"/>
      <c r="U188" s="36"/>
      <c r="V188" s="36"/>
      <c r="W188" s="36"/>
      <c r="X188" s="36"/>
    </row>
    <row r="189" spans="3:24" x14ac:dyDescent="0.3">
      <c r="C189" s="32"/>
      <c r="D189" s="32"/>
      <c r="E189" s="33"/>
      <c r="F189" s="33"/>
      <c r="G189" s="32"/>
      <c r="H189" s="34"/>
      <c r="I189" s="34"/>
      <c r="J189" s="32"/>
      <c r="K189" s="32"/>
      <c r="L189" s="35"/>
      <c r="M189" s="32"/>
      <c r="N189" s="36"/>
      <c r="O189" s="35"/>
      <c r="P189" s="35"/>
      <c r="Q189" s="35"/>
      <c r="R189" s="78"/>
      <c r="S189" s="33"/>
      <c r="T189" s="33"/>
      <c r="U189" s="36"/>
      <c r="V189" s="36"/>
      <c r="W189" s="36"/>
      <c r="X189" s="36"/>
    </row>
    <row r="190" spans="3:24" x14ac:dyDescent="0.3">
      <c r="C190" s="32"/>
      <c r="D190" s="32"/>
      <c r="E190" s="33"/>
      <c r="F190" s="33"/>
      <c r="G190" s="32"/>
      <c r="H190" s="34"/>
      <c r="I190" s="34"/>
      <c r="J190" s="32"/>
      <c r="K190" s="32"/>
      <c r="L190" s="35"/>
      <c r="M190" s="32"/>
      <c r="N190" s="36"/>
      <c r="O190" s="35"/>
      <c r="P190" s="35"/>
      <c r="Q190" s="35"/>
      <c r="R190" s="78"/>
      <c r="S190" s="33"/>
      <c r="T190" s="33"/>
      <c r="U190" s="36"/>
      <c r="V190" s="36"/>
      <c r="W190" s="36"/>
      <c r="X190" s="36"/>
    </row>
    <row r="191" spans="3:24" x14ac:dyDescent="0.3">
      <c r="C191" s="32"/>
      <c r="D191" s="32"/>
      <c r="E191" s="33"/>
      <c r="F191" s="33"/>
      <c r="G191" s="32"/>
      <c r="H191" s="34"/>
      <c r="I191" s="34"/>
      <c r="J191" s="32"/>
      <c r="K191" s="32"/>
      <c r="L191" s="35"/>
      <c r="M191" s="32"/>
      <c r="N191" s="36"/>
      <c r="O191" s="35"/>
      <c r="P191" s="35"/>
      <c r="Q191" s="35"/>
      <c r="R191" s="78"/>
      <c r="S191" s="33"/>
      <c r="T191" s="33"/>
      <c r="U191" s="36"/>
      <c r="V191" s="36"/>
      <c r="W191" s="36"/>
      <c r="X191" s="36"/>
    </row>
    <row r="192" spans="3:24" x14ac:dyDescent="0.3">
      <c r="C192" s="32"/>
      <c r="D192" s="32"/>
      <c r="E192" s="33"/>
      <c r="F192" s="33"/>
      <c r="G192" s="32"/>
      <c r="H192" s="34"/>
      <c r="I192" s="34"/>
      <c r="J192" s="32"/>
      <c r="K192" s="32"/>
      <c r="L192" s="35"/>
      <c r="M192" s="32"/>
      <c r="N192" s="36"/>
      <c r="O192" s="35"/>
      <c r="P192" s="35"/>
      <c r="Q192" s="35"/>
      <c r="R192" s="78"/>
      <c r="S192" s="33"/>
      <c r="T192" s="33"/>
      <c r="U192" s="36"/>
      <c r="V192" s="36"/>
      <c r="W192" s="36"/>
      <c r="X192" s="36"/>
    </row>
    <row r="193" spans="3:24" x14ac:dyDescent="0.3">
      <c r="C193" s="32"/>
      <c r="D193" s="32"/>
      <c r="E193" s="33"/>
      <c r="F193" s="33"/>
      <c r="G193" s="32"/>
      <c r="H193" s="34"/>
      <c r="I193" s="34"/>
      <c r="J193" s="32"/>
      <c r="K193" s="32"/>
      <c r="L193" s="35"/>
      <c r="M193" s="32"/>
      <c r="N193" s="36"/>
      <c r="O193" s="35"/>
      <c r="P193" s="35"/>
      <c r="Q193" s="35"/>
      <c r="R193" s="78"/>
      <c r="S193" s="33"/>
      <c r="T193" s="33"/>
      <c r="U193" s="36"/>
      <c r="V193" s="36"/>
      <c r="W193" s="36"/>
      <c r="X193" s="36"/>
    </row>
    <row r="194" spans="3:24" x14ac:dyDescent="0.3">
      <c r="C194" s="32"/>
      <c r="D194" s="32"/>
      <c r="E194" s="33"/>
      <c r="F194" s="33"/>
      <c r="G194" s="32"/>
      <c r="H194" s="34"/>
      <c r="I194" s="34"/>
      <c r="J194" s="32"/>
      <c r="K194" s="32"/>
      <c r="L194" s="35"/>
      <c r="M194" s="32"/>
      <c r="N194" s="36"/>
      <c r="O194" s="35"/>
      <c r="P194" s="35"/>
      <c r="Q194" s="35"/>
      <c r="R194" s="78"/>
      <c r="S194" s="33"/>
      <c r="T194" s="33"/>
      <c r="U194" s="36"/>
      <c r="V194" s="36"/>
      <c r="W194" s="36"/>
      <c r="X194" s="36"/>
    </row>
    <row r="195" spans="3:24" x14ac:dyDescent="0.3">
      <c r="C195" s="32"/>
      <c r="D195" s="32"/>
      <c r="E195" s="33"/>
      <c r="F195" s="33"/>
      <c r="G195" s="32"/>
      <c r="H195" s="34"/>
      <c r="I195" s="34"/>
      <c r="J195" s="32"/>
      <c r="K195" s="32"/>
      <c r="L195" s="35"/>
      <c r="M195" s="32"/>
      <c r="N195" s="36"/>
      <c r="O195" s="35"/>
      <c r="P195" s="35"/>
      <c r="Q195" s="35"/>
      <c r="R195" s="78"/>
      <c r="S195" s="33"/>
      <c r="T195" s="33"/>
      <c r="U195" s="36"/>
      <c r="V195" s="36"/>
      <c r="W195" s="36"/>
      <c r="X195" s="36"/>
    </row>
    <row r="196" spans="3:24" x14ac:dyDescent="0.3">
      <c r="C196" s="32"/>
      <c r="D196" s="32"/>
      <c r="E196" s="33"/>
      <c r="F196" s="33"/>
      <c r="G196" s="32"/>
      <c r="H196" s="34"/>
      <c r="I196" s="34"/>
      <c r="J196" s="32"/>
      <c r="K196" s="32"/>
      <c r="L196" s="35"/>
      <c r="M196" s="32"/>
      <c r="N196" s="36"/>
      <c r="O196" s="35"/>
      <c r="P196" s="35"/>
      <c r="Q196" s="35"/>
      <c r="R196" s="78"/>
      <c r="S196" s="33"/>
      <c r="T196" s="33"/>
      <c r="U196" s="36"/>
      <c r="V196" s="36"/>
      <c r="W196" s="36"/>
      <c r="X196" s="36"/>
    </row>
    <row r="197" spans="3:24" x14ac:dyDescent="0.3">
      <c r="C197" s="32"/>
      <c r="D197" s="32"/>
      <c r="E197" s="33"/>
      <c r="F197" s="33"/>
      <c r="G197" s="32"/>
      <c r="H197" s="34"/>
      <c r="I197" s="34"/>
      <c r="J197" s="32"/>
      <c r="K197" s="32"/>
      <c r="L197" s="35"/>
      <c r="M197" s="32"/>
      <c r="N197" s="36"/>
      <c r="O197" s="35"/>
      <c r="P197" s="35"/>
      <c r="Q197" s="35"/>
      <c r="R197" s="78"/>
      <c r="S197" s="33"/>
      <c r="T197" s="33"/>
      <c r="U197" s="36"/>
      <c r="V197" s="36"/>
      <c r="W197" s="36"/>
      <c r="X197" s="36"/>
    </row>
    <row r="198" spans="3:24" x14ac:dyDescent="0.3">
      <c r="C198" s="32"/>
      <c r="D198" s="32"/>
      <c r="E198" s="33"/>
      <c r="F198" s="33"/>
      <c r="G198" s="32"/>
      <c r="H198" s="34"/>
      <c r="I198" s="34"/>
      <c r="J198" s="32"/>
      <c r="K198" s="32"/>
      <c r="L198" s="35"/>
      <c r="M198" s="32"/>
      <c r="N198" s="36"/>
      <c r="O198" s="35"/>
      <c r="P198" s="35"/>
      <c r="Q198" s="35"/>
      <c r="R198" s="78"/>
      <c r="S198" s="33"/>
      <c r="T198" s="33"/>
      <c r="U198" s="36"/>
      <c r="V198" s="36"/>
      <c r="W198" s="36"/>
      <c r="X198" s="36"/>
    </row>
    <row r="199" spans="3:24" x14ac:dyDescent="0.3">
      <c r="C199" s="32"/>
      <c r="D199" s="32"/>
      <c r="E199" s="33"/>
      <c r="F199" s="33"/>
      <c r="G199" s="32"/>
      <c r="H199" s="34"/>
      <c r="I199" s="34"/>
      <c r="J199" s="32"/>
      <c r="K199" s="32"/>
      <c r="L199" s="35"/>
      <c r="M199" s="32"/>
      <c r="N199" s="36"/>
      <c r="O199" s="35"/>
      <c r="P199" s="35"/>
      <c r="Q199" s="35"/>
      <c r="R199" s="78"/>
      <c r="S199" s="33"/>
      <c r="T199" s="33"/>
      <c r="U199" s="36"/>
      <c r="V199" s="36"/>
      <c r="W199" s="36"/>
      <c r="X199" s="36"/>
    </row>
    <row r="200" spans="3:24" x14ac:dyDescent="0.3">
      <c r="C200" s="32"/>
      <c r="D200" s="32"/>
      <c r="E200" s="33"/>
      <c r="F200" s="33"/>
      <c r="G200" s="32"/>
      <c r="H200" s="34"/>
      <c r="I200" s="34"/>
      <c r="J200" s="32"/>
      <c r="K200" s="32"/>
      <c r="L200" s="35"/>
      <c r="M200" s="32"/>
      <c r="N200" s="36"/>
      <c r="O200" s="35"/>
      <c r="P200" s="35"/>
      <c r="Q200" s="35"/>
      <c r="R200" s="78"/>
      <c r="S200" s="33"/>
      <c r="T200" s="33"/>
      <c r="U200" s="36"/>
      <c r="V200" s="36"/>
      <c r="W200" s="36"/>
      <c r="X200" s="36"/>
    </row>
    <row r="201" spans="3:24" x14ac:dyDescent="0.3">
      <c r="C201" s="32"/>
      <c r="D201" s="32"/>
      <c r="E201" s="33"/>
      <c r="F201" s="33"/>
      <c r="G201" s="32"/>
      <c r="H201" s="34"/>
      <c r="I201" s="34"/>
      <c r="J201" s="32"/>
      <c r="K201" s="32"/>
      <c r="L201" s="35"/>
      <c r="M201" s="32"/>
      <c r="N201" s="36"/>
      <c r="O201" s="35"/>
      <c r="P201" s="35"/>
      <c r="Q201" s="35"/>
      <c r="R201" s="78"/>
      <c r="S201" s="33"/>
      <c r="T201" s="33"/>
      <c r="U201" s="36"/>
      <c r="V201" s="36"/>
      <c r="W201" s="36"/>
      <c r="X201" s="36"/>
    </row>
    <row r="202" spans="3:24" x14ac:dyDescent="0.3">
      <c r="C202" s="32"/>
      <c r="D202" s="32"/>
      <c r="E202" s="33"/>
      <c r="F202" s="33"/>
      <c r="G202" s="32"/>
      <c r="H202" s="34"/>
      <c r="I202" s="34"/>
      <c r="J202" s="32"/>
      <c r="K202" s="32"/>
      <c r="L202" s="35"/>
      <c r="M202" s="32"/>
      <c r="N202" s="36"/>
      <c r="O202" s="35"/>
      <c r="P202" s="35"/>
      <c r="Q202" s="35"/>
      <c r="R202" s="78"/>
      <c r="S202" s="33"/>
      <c r="T202" s="33"/>
      <c r="U202" s="36"/>
      <c r="V202" s="36"/>
      <c r="W202" s="36"/>
      <c r="X202" s="36"/>
    </row>
    <row r="203" spans="3:24" x14ac:dyDescent="0.3">
      <c r="C203" s="32"/>
      <c r="D203" s="32"/>
      <c r="E203" s="33"/>
      <c r="F203" s="33"/>
      <c r="G203" s="32"/>
      <c r="H203" s="34"/>
      <c r="I203" s="34"/>
      <c r="J203" s="32"/>
      <c r="K203" s="32"/>
      <c r="L203" s="35"/>
      <c r="M203" s="32"/>
      <c r="N203" s="36"/>
      <c r="O203" s="35"/>
      <c r="P203" s="35"/>
      <c r="Q203" s="35"/>
      <c r="R203" s="78"/>
      <c r="S203" s="33"/>
      <c r="T203" s="33"/>
      <c r="U203" s="36"/>
      <c r="V203" s="36"/>
      <c r="W203" s="36"/>
      <c r="X203" s="36"/>
    </row>
    <row r="204" spans="3:24" x14ac:dyDescent="0.3">
      <c r="C204" s="32"/>
      <c r="D204" s="32"/>
      <c r="E204" s="33"/>
      <c r="F204" s="33"/>
      <c r="G204" s="32"/>
      <c r="H204" s="34"/>
      <c r="I204" s="34"/>
      <c r="J204" s="32"/>
      <c r="K204" s="32"/>
      <c r="L204" s="35"/>
      <c r="M204" s="32"/>
      <c r="N204" s="36"/>
      <c r="O204" s="35"/>
      <c r="P204" s="35"/>
      <c r="Q204" s="35"/>
      <c r="R204" s="78"/>
      <c r="S204" s="33"/>
      <c r="T204" s="33"/>
      <c r="U204" s="36"/>
      <c r="V204" s="36"/>
      <c r="W204" s="36"/>
      <c r="X204" s="36"/>
    </row>
    <row r="205" spans="3:24" x14ac:dyDescent="0.3">
      <c r="C205" s="32"/>
      <c r="D205" s="32"/>
      <c r="E205" s="33"/>
      <c r="F205" s="33"/>
      <c r="G205" s="32"/>
      <c r="H205" s="34"/>
      <c r="I205" s="34"/>
      <c r="J205" s="32"/>
      <c r="K205" s="32"/>
      <c r="L205" s="35"/>
      <c r="M205" s="32"/>
      <c r="N205" s="36"/>
      <c r="O205" s="35"/>
      <c r="P205" s="35"/>
      <c r="Q205" s="35"/>
      <c r="R205" s="78"/>
      <c r="S205" s="33"/>
      <c r="T205" s="33"/>
      <c r="U205" s="36"/>
      <c r="V205" s="36"/>
      <c r="W205" s="36"/>
      <c r="X205" s="36"/>
    </row>
    <row r="206" spans="3:24" x14ac:dyDescent="0.3">
      <c r="C206" s="32"/>
      <c r="D206" s="32"/>
      <c r="E206" s="33"/>
      <c r="F206" s="33"/>
      <c r="G206" s="32"/>
      <c r="H206" s="34"/>
      <c r="I206" s="34"/>
      <c r="J206" s="32"/>
      <c r="K206" s="32"/>
      <c r="L206" s="35"/>
      <c r="M206" s="32"/>
      <c r="N206" s="36"/>
      <c r="O206" s="35"/>
      <c r="P206" s="35"/>
      <c r="Q206" s="35"/>
      <c r="R206" s="78"/>
      <c r="S206" s="33"/>
      <c r="T206" s="33"/>
      <c r="U206" s="36"/>
      <c r="V206" s="36"/>
      <c r="W206" s="36"/>
      <c r="X206" s="36"/>
    </row>
    <row r="207" spans="3:24" x14ac:dyDescent="0.3">
      <c r="C207" s="32"/>
      <c r="D207" s="32"/>
      <c r="E207" s="33"/>
      <c r="F207" s="33"/>
      <c r="G207" s="32"/>
      <c r="H207" s="34"/>
      <c r="I207" s="34"/>
      <c r="J207" s="32"/>
      <c r="K207" s="32"/>
      <c r="L207" s="35"/>
      <c r="M207" s="32"/>
      <c r="N207" s="36"/>
      <c r="O207" s="35"/>
      <c r="P207" s="35"/>
      <c r="Q207" s="35"/>
      <c r="R207" s="78"/>
      <c r="S207" s="33"/>
      <c r="T207" s="33"/>
      <c r="U207" s="36"/>
      <c r="V207" s="36"/>
      <c r="W207" s="36"/>
      <c r="X207" s="36"/>
    </row>
    <row r="208" spans="3:24" x14ac:dyDescent="0.3">
      <c r="C208" s="32"/>
      <c r="D208" s="32"/>
      <c r="E208" s="33"/>
      <c r="F208" s="33"/>
      <c r="G208" s="32"/>
      <c r="H208" s="34"/>
      <c r="I208" s="34"/>
      <c r="J208" s="32"/>
      <c r="K208" s="32"/>
      <c r="L208" s="35"/>
      <c r="M208" s="32"/>
      <c r="N208" s="36"/>
      <c r="O208" s="35"/>
      <c r="P208" s="35"/>
      <c r="Q208" s="35"/>
      <c r="R208" s="78"/>
      <c r="S208" s="33"/>
      <c r="T208" s="33"/>
      <c r="U208" s="36"/>
      <c r="V208" s="36"/>
      <c r="W208" s="36"/>
      <c r="X208" s="36"/>
    </row>
    <row r="209" spans="3:24" x14ac:dyDescent="0.3">
      <c r="C209" s="32"/>
      <c r="D209" s="32"/>
      <c r="E209" s="33"/>
      <c r="F209" s="33"/>
      <c r="G209" s="32"/>
      <c r="H209" s="34"/>
      <c r="I209" s="34"/>
      <c r="J209" s="32"/>
      <c r="K209" s="32"/>
      <c r="L209" s="35"/>
      <c r="M209" s="32"/>
      <c r="N209" s="36"/>
      <c r="O209" s="35"/>
      <c r="P209" s="35"/>
      <c r="Q209" s="35"/>
      <c r="R209" s="78"/>
      <c r="S209" s="33"/>
      <c r="T209" s="33"/>
      <c r="U209" s="36"/>
      <c r="V209" s="36"/>
      <c r="W209" s="36"/>
      <c r="X209" s="36"/>
    </row>
    <row r="210" spans="3:24" x14ac:dyDescent="0.3">
      <c r="C210" s="32"/>
      <c r="D210" s="32"/>
      <c r="E210" s="33"/>
      <c r="F210" s="33"/>
      <c r="G210" s="32"/>
      <c r="H210" s="34"/>
      <c r="I210" s="34"/>
      <c r="J210" s="32"/>
      <c r="K210" s="32"/>
      <c r="L210" s="35"/>
      <c r="M210" s="32"/>
      <c r="N210" s="36"/>
      <c r="O210" s="35"/>
      <c r="P210" s="35"/>
      <c r="Q210" s="35"/>
      <c r="R210" s="78"/>
      <c r="S210" s="33"/>
      <c r="T210" s="33"/>
      <c r="U210" s="36"/>
      <c r="V210" s="36"/>
      <c r="W210" s="36"/>
      <c r="X210" s="36"/>
    </row>
    <row r="211" spans="3:24" x14ac:dyDescent="0.3">
      <c r="C211" s="32"/>
      <c r="D211" s="32"/>
      <c r="E211" s="33"/>
      <c r="F211" s="33"/>
      <c r="G211" s="32"/>
      <c r="H211" s="34"/>
      <c r="I211" s="34"/>
      <c r="J211" s="32"/>
      <c r="K211" s="32"/>
      <c r="L211" s="35"/>
      <c r="M211" s="32"/>
      <c r="N211" s="36"/>
      <c r="O211" s="35"/>
      <c r="P211" s="35"/>
      <c r="Q211" s="35"/>
      <c r="R211" s="78"/>
      <c r="S211" s="33"/>
      <c r="T211" s="33"/>
      <c r="U211" s="36"/>
      <c r="V211" s="36"/>
      <c r="W211" s="36"/>
      <c r="X211" s="36"/>
    </row>
    <row r="212" spans="3:24" x14ac:dyDescent="0.3">
      <c r="C212" s="32"/>
      <c r="D212" s="32"/>
      <c r="E212" s="33"/>
      <c r="F212" s="33"/>
      <c r="G212" s="32"/>
      <c r="H212" s="34"/>
      <c r="I212" s="34"/>
      <c r="J212" s="32"/>
      <c r="K212" s="32"/>
      <c r="L212" s="35"/>
      <c r="M212" s="32"/>
      <c r="N212" s="36"/>
      <c r="O212" s="35"/>
      <c r="P212" s="35"/>
      <c r="Q212" s="35"/>
      <c r="R212" s="78"/>
      <c r="S212" s="33"/>
      <c r="T212" s="33"/>
      <c r="U212" s="36"/>
      <c r="V212" s="36"/>
      <c r="W212" s="36"/>
      <c r="X212" s="36"/>
    </row>
    <row r="213" spans="3:24" x14ac:dyDescent="0.3">
      <c r="C213" s="32"/>
      <c r="D213" s="32"/>
      <c r="E213" s="33"/>
      <c r="F213" s="33"/>
      <c r="G213" s="32"/>
      <c r="H213" s="34"/>
      <c r="I213" s="34"/>
      <c r="J213" s="32"/>
      <c r="K213" s="32"/>
      <c r="L213" s="35"/>
      <c r="M213" s="32"/>
      <c r="N213" s="36"/>
      <c r="O213" s="35"/>
      <c r="P213" s="35"/>
      <c r="Q213" s="35"/>
      <c r="R213" s="78"/>
      <c r="S213" s="33"/>
      <c r="T213" s="33"/>
      <c r="U213" s="36"/>
      <c r="V213" s="36"/>
      <c r="W213" s="36"/>
      <c r="X213" s="36"/>
    </row>
    <row r="214" spans="3:24" x14ac:dyDescent="0.3">
      <c r="C214" s="32"/>
      <c r="D214" s="32"/>
      <c r="E214" s="33"/>
      <c r="F214" s="33"/>
      <c r="G214" s="32"/>
      <c r="H214" s="34"/>
      <c r="I214" s="34"/>
      <c r="J214" s="32"/>
      <c r="K214" s="32"/>
      <c r="L214" s="35"/>
      <c r="M214" s="32"/>
      <c r="N214" s="36"/>
      <c r="O214" s="35"/>
      <c r="P214" s="35"/>
      <c r="Q214" s="35"/>
      <c r="R214" s="78"/>
      <c r="S214" s="33"/>
      <c r="T214" s="33"/>
      <c r="U214" s="36"/>
      <c r="V214" s="36"/>
      <c r="W214" s="36"/>
      <c r="X214" s="36"/>
    </row>
    <row r="215" spans="3:24" x14ac:dyDescent="0.3">
      <c r="C215" s="32"/>
      <c r="D215" s="32"/>
      <c r="E215" s="33"/>
      <c r="F215" s="33"/>
      <c r="G215" s="32"/>
      <c r="H215" s="34"/>
      <c r="I215" s="34"/>
      <c r="J215" s="32"/>
      <c r="K215" s="32"/>
      <c r="L215" s="35"/>
      <c r="M215" s="32"/>
      <c r="N215" s="36"/>
      <c r="O215" s="35"/>
      <c r="P215" s="35"/>
      <c r="Q215" s="35"/>
      <c r="R215" s="78"/>
      <c r="S215" s="33"/>
      <c r="T215" s="33"/>
      <c r="U215" s="36"/>
      <c r="V215" s="36"/>
      <c r="W215" s="36"/>
      <c r="X215" s="36"/>
    </row>
    <row r="216" spans="3:24" x14ac:dyDescent="0.3">
      <c r="C216" s="32"/>
      <c r="D216" s="32"/>
      <c r="E216" s="33"/>
      <c r="F216" s="33"/>
      <c r="G216" s="32"/>
      <c r="H216" s="34"/>
      <c r="I216" s="34"/>
      <c r="J216" s="32"/>
      <c r="K216" s="32"/>
      <c r="L216" s="35"/>
      <c r="M216" s="32"/>
      <c r="N216" s="36"/>
      <c r="O216" s="35"/>
      <c r="P216" s="35"/>
      <c r="Q216" s="35"/>
      <c r="R216" s="78"/>
      <c r="S216" s="33"/>
      <c r="T216" s="33"/>
      <c r="U216" s="36"/>
      <c r="V216" s="36"/>
      <c r="W216" s="36"/>
      <c r="X216" s="36"/>
    </row>
    <row r="217" spans="3:24" x14ac:dyDescent="0.3">
      <c r="C217" s="32"/>
      <c r="D217" s="32"/>
      <c r="E217" s="33"/>
      <c r="F217" s="33"/>
      <c r="G217" s="32"/>
      <c r="H217" s="34"/>
      <c r="I217" s="34"/>
      <c r="J217" s="32"/>
      <c r="K217" s="32"/>
      <c r="L217" s="35"/>
      <c r="M217" s="32"/>
      <c r="N217" s="36"/>
      <c r="O217" s="35"/>
      <c r="P217" s="35"/>
      <c r="Q217" s="35"/>
      <c r="R217" s="78"/>
      <c r="S217" s="33"/>
      <c r="T217" s="33"/>
      <c r="U217" s="36"/>
      <c r="V217" s="36"/>
      <c r="W217" s="36"/>
      <c r="X217" s="36"/>
    </row>
    <row r="218" spans="3:24" x14ac:dyDescent="0.3">
      <c r="C218" s="32"/>
      <c r="D218" s="32"/>
      <c r="E218" s="33"/>
      <c r="F218" s="33"/>
      <c r="G218" s="32"/>
      <c r="H218" s="34"/>
      <c r="I218" s="34"/>
      <c r="J218" s="32"/>
      <c r="K218" s="32"/>
      <c r="L218" s="35"/>
      <c r="M218" s="32"/>
      <c r="N218" s="36"/>
      <c r="O218" s="35"/>
      <c r="P218" s="35"/>
      <c r="Q218" s="35"/>
      <c r="R218" s="78"/>
      <c r="S218" s="33"/>
      <c r="T218" s="33"/>
      <c r="U218" s="36"/>
      <c r="V218" s="36"/>
      <c r="W218" s="36"/>
      <c r="X218" s="36"/>
    </row>
    <row r="219" spans="3:24" x14ac:dyDescent="0.3">
      <c r="C219" s="32"/>
      <c r="D219" s="32"/>
      <c r="E219" s="33"/>
      <c r="F219" s="33"/>
      <c r="G219" s="32"/>
      <c r="H219" s="34"/>
      <c r="I219" s="34"/>
      <c r="J219" s="32"/>
      <c r="K219" s="32"/>
      <c r="L219" s="35"/>
      <c r="M219" s="32"/>
      <c r="N219" s="36"/>
      <c r="O219" s="35"/>
      <c r="P219" s="35"/>
      <c r="Q219" s="35"/>
      <c r="R219" s="78"/>
      <c r="S219" s="33"/>
      <c r="T219" s="33"/>
      <c r="U219" s="36"/>
      <c r="V219" s="36"/>
      <c r="W219" s="36"/>
      <c r="X219" s="36"/>
    </row>
    <row r="220" spans="3:24" x14ac:dyDescent="0.3">
      <c r="C220" s="32"/>
      <c r="D220" s="32"/>
      <c r="E220" s="33"/>
      <c r="F220" s="33"/>
      <c r="G220" s="32"/>
      <c r="H220" s="34"/>
      <c r="I220" s="34"/>
      <c r="J220" s="32"/>
      <c r="K220" s="32"/>
      <c r="L220" s="35"/>
      <c r="M220" s="32"/>
      <c r="N220" s="36"/>
      <c r="O220" s="35"/>
      <c r="P220" s="35"/>
      <c r="Q220" s="35"/>
      <c r="R220" s="78"/>
      <c r="S220" s="33"/>
      <c r="T220" s="33"/>
      <c r="U220" s="36"/>
      <c r="V220" s="36"/>
      <c r="W220" s="36"/>
      <c r="X220" s="36"/>
    </row>
    <row r="221" spans="3:24" x14ac:dyDescent="0.3">
      <c r="C221" s="32"/>
      <c r="D221" s="32"/>
      <c r="E221" s="33"/>
      <c r="F221" s="33"/>
      <c r="G221" s="32"/>
      <c r="H221" s="34"/>
      <c r="I221" s="34"/>
      <c r="J221" s="32"/>
      <c r="K221" s="32"/>
      <c r="L221" s="35"/>
      <c r="M221" s="32"/>
      <c r="N221" s="36"/>
      <c r="O221" s="35"/>
      <c r="P221" s="35"/>
      <c r="Q221" s="35"/>
      <c r="R221" s="78"/>
      <c r="S221" s="33"/>
      <c r="T221" s="33"/>
      <c r="U221" s="36"/>
      <c r="V221" s="36"/>
      <c r="W221" s="36"/>
      <c r="X221" s="36"/>
    </row>
    <row r="222" spans="3:24" x14ac:dyDescent="0.3">
      <c r="C222" s="32"/>
      <c r="D222" s="32"/>
      <c r="E222" s="33"/>
      <c r="F222" s="33"/>
      <c r="G222" s="32"/>
      <c r="H222" s="34"/>
      <c r="I222" s="34"/>
      <c r="J222" s="32"/>
      <c r="K222" s="32"/>
      <c r="L222" s="35"/>
      <c r="M222" s="32"/>
      <c r="N222" s="36"/>
      <c r="O222" s="35"/>
      <c r="P222" s="35"/>
      <c r="Q222" s="35"/>
      <c r="R222" s="78"/>
      <c r="S222" s="33"/>
      <c r="T222" s="33"/>
      <c r="U222" s="36"/>
      <c r="V222" s="36"/>
      <c r="W222" s="36"/>
      <c r="X222" s="36"/>
    </row>
    <row r="223" spans="3:24" x14ac:dyDescent="0.3">
      <c r="C223" s="32"/>
      <c r="D223" s="32"/>
      <c r="E223" s="33"/>
      <c r="F223" s="33"/>
      <c r="G223" s="32"/>
      <c r="H223" s="34"/>
      <c r="I223" s="34"/>
      <c r="J223" s="32"/>
      <c r="K223" s="32"/>
      <c r="L223" s="35"/>
      <c r="M223" s="32"/>
      <c r="N223" s="36"/>
      <c r="O223" s="35"/>
      <c r="P223" s="35"/>
      <c r="Q223" s="35"/>
      <c r="R223" s="78"/>
      <c r="S223" s="33"/>
      <c r="T223" s="33"/>
      <c r="U223" s="36"/>
      <c r="V223" s="36"/>
      <c r="W223" s="36"/>
      <c r="X223" s="36"/>
    </row>
    <row r="224" spans="3:24" x14ac:dyDescent="0.3">
      <c r="C224" s="32"/>
      <c r="D224" s="32"/>
      <c r="E224" s="33"/>
      <c r="F224" s="33"/>
      <c r="G224" s="32"/>
      <c r="H224" s="34"/>
      <c r="I224" s="34"/>
      <c r="J224" s="32"/>
      <c r="K224" s="32"/>
      <c r="L224" s="35"/>
      <c r="M224" s="32"/>
      <c r="N224" s="36"/>
      <c r="O224" s="35"/>
      <c r="P224" s="35"/>
      <c r="Q224" s="35"/>
      <c r="R224" s="78"/>
      <c r="S224" s="33"/>
      <c r="T224" s="33"/>
      <c r="U224" s="36"/>
      <c r="V224" s="36"/>
      <c r="W224" s="36"/>
      <c r="X224" s="36"/>
    </row>
    <row r="225" spans="3:24" x14ac:dyDescent="0.3">
      <c r="C225" s="32"/>
      <c r="D225" s="32"/>
      <c r="E225" s="33"/>
      <c r="F225" s="33"/>
      <c r="G225" s="32"/>
      <c r="H225" s="34"/>
      <c r="I225" s="34"/>
      <c r="J225" s="32"/>
      <c r="K225" s="32"/>
      <c r="L225" s="35"/>
      <c r="M225" s="32"/>
      <c r="N225" s="36"/>
      <c r="O225" s="35"/>
      <c r="P225" s="35"/>
      <c r="Q225" s="35"/>
      <c r="R225" s="78"/>
      <c r="S225" s="33"/>
      <c r="T225" s="33"/>
      <c r="U225" s="36"/>
      <c r="V225" s="36"/>
      <c r="W225" s="36"/>
      <c r="X225" s="36"/>
    </row>
    <row r="226" spans="3:24" x14ac:dyDescent="0.3">
      <c r="C226" s="32"/>
      <c r="D226" s="32"/>
      <c r="E226" s="33"/>
      <c r="F226" s="33"/>
      <c r="G226" s="32"/>
      <c r="H226" s="34"/>
      <c r="I226" s="34"/>
      <c r="J226" s="32"/>
      <c r="K226" s="32"/>
      <c r="L226" s="35"/>
      <c r="M226" s="32"/>
      <c r="N226" s="36"/>
      <c r="O226" s="35"/>
      <c r="P226" s="35"/>
      <c r="Q226" s="35"/>
      <c r="R226" s="78"/>
      <c r="S226" s="33"/>
      <c r="T226" s="33"/>
      <c r="U226" s="36"/>
      <c r="V226" s="36"/>
      <c r="W226" s="36"/>
      <c r="X226" s="36"/>
    </row>
    <row r="227" spans="3:24" x14ac:dyDescent="0.3">
      <c r="C227" s="32"/>
      <c r="D227" s="32"/>
      <c r="E227" s="33"/>
      <c r="F227" s="33"/>
      <c r="G227" s="32"/>
      <c r="H227" s="34"/>
      <c r="I227" s="34"/>
      <c r="J227" s="32"/>
      <c r="K227" s="32"/>
      <c r="L227" s="35"/>
      <c r="M227" s="32"/>
      <c r="N227" s="36"/>
      <c r="O227" s="35"/>
      <c r="P227" s="35"/>
      <c r="Q227" s="35"/>
      <c r="R227" s="78"/>
      <c r="S227" s="33"/>
      <c r="T227" s="33"/>
      <c r="U227" s="36"/>
      <c r="V227" s="36"/>
      <c r="W227" s="36"/>
      <c r="X227" s="36"/>
    </row>
    <row r="228" spans="3:24" x14ac:dyDescent="0.3">
      <c r="C228" s="32"/>
      <c r="D228" s="32"/>
      <c r="E228" s="33"/>
      <c r="F228" s="33"/>
      <c r="G228" s="32"/>
      <c r="H228" s="34"/>
      <c r="I228" s="34"/>
      <c r="J228" s="32"/>
      <c r="K228" s="32"/>
      <c r="L228" s="35"/>
      <c r="M228" s="32"/>
      <c r="N228" s="36"/>
      <c r="O228" s="35"/>
      <c r="P228" s="35"/>
      <c r="Q228" s="35"/>
      <c r="R228" s="78"/>
      <c r="S228" s="33"/>
      <c r="T228" s="33"/>
      <c r="U228" s="36"/>
      <c r="V228" s="36"/>
      <c r="W228" s="36"/>
      <c r="X228" s="36"/>
    </row>
    <row r="229" spans="3:24" x14ac:dyDescent="0.3">
      <c r="C229" s="32"/>
      <c r="D229" s="32"/>
      <c r="E229" s="33"/>
      <c r="F229" s="33"/>
      <c r="G229" s="32"/>
      <c r="H229" s="34"/>
      <c r="I229" s="34"/>
      <c r="J229" s="32"/>
      <c r="K229" s="32"/>
      <c r="L229" s="35"/>
      <c r="M229" s="32"/>
      <c r="N229" s="36"/>
      <c r="O229" s="35"/>
      <c r="P229" s="35"/>
      <c r="Q229" s="35"/>
      <c r="R229" s="78"/>
      <c r="S229" s="33"/>
      <c r="T229" s="33"/>
      <c r="U229" s="36"/>
      <c r="V229" s="36"/>
      <c r="W229" s="36"/>
      <c r="X229" s="36"/>
    </row>
    <row r="230" spans="3:24" x14ac:dyDescent="0.3">
      <c r="C230" s="32"/>
      <c r="D230" s="32"/>
      <c r="E230" s="33"/>
      <c r="F230" s="33"/>
      <c r="G230" s="32"/>
      <c r="H230" s="34"/>
      <c r="I230" s="34"/>
      <c r="J230" s="32"/>
      <c r="K230" s="32"/>
      <c r="L230" s="35"/>
      <c r="M230" s="32"/>
      <c r="N230" s="36"/>
      <c r="O230" s="35"/>
      <c r="P230" s="35"/>
      <c r="Q230" s="35"/>
      <c r="R230" s="78"/>
      <c r="S230" s="33"/>
      <c r="T230" s="33"/>
      <c r="U230" s="36"/>
      <c r="V230" s="36"/>
      <c r="W230" s="36"/>
      <c r="X230" s="36"/>
    </row>
    <row r="231" spans="3:24" x14ac:dyDescent="0.3">
      <c r="C231" s="32"/>
      <c r="D231" s="32"/>
      <c r="E231" s="33"/>
      <c r="F231" s="33"/>
      <c r="G231" s="32"/>
      <c r="H231" s="34"/>
      <c r="I231" s="34"/>
      <c r="J231" s="32"/>
      <c r="K231" s="32"/>
      <c r="L231" s="35"/>
      <c r="M231" s="32"/>
      <c r="N231" s="36"/>
      <c r="O231" s="35"/>
      <c r="P231" s="35"/>
      <c r="Q231" s="35"/>
      <c r="R231" s="78"/>
      <c r="S231" s="33"/>
      <c r="T231" s="33"/>
      <c r="U231" s="36"/>
      <c r="V231" s="36"/>
      <c r="W231" s="36"/>
      <c r="X231" s="36"/>
    </row>
    <row r="232" spans="3:24" x14ac:dyDescent="0.3">
      <c r="C232" s="32"/>
      <c r="D232" s="32"/>
      <c r="E232" s="33"/>
      <c r="F232" s="33"/>
      <c r="G232" s="32"/>
      <c r="H232" s="34"/>
      <c r="I232" s="34"/>
      <c r="J232" s="32"/>
      <c r="K232" s="32"/>
      <c r="L232" s="35"/>
      <c r="M232" s="32"/>
      <c r="N232" s="36"/>
      <c r="O232" s="35"/>
      <c r="P232" s="35"/>
      <c r="Q232" s="35"/>
      <c r="R232" s="78"/>
      <c r="S232" s="33"/>
      <c r="T232" s="33"/>
      <c r="U232" s="36"/>
      <c r="V232" s="36"/>
      <c r="W232" s="36"/>
      <c r="X232" s="36"/>
    </row>
    <row r="233" spans="3:24" x14ac:dyDescent="0.3">
      <c r="C233" s="32"/>
      <c r="D233" s="32"/>
      <c r="E233" s="33"/>
      <c r="F233" s="33"/>
      <c r="G233" s="32"/>
      <c r="H233" s="34"/>
      <c r="I233" s="34"/>
      <c r="J233" s="32"/>
      <c r="K233" s="32"/>
      <c r="L233" s="35"/>
      <c r="M233" s="32"/>
      <c r="N233" s="36"/>
      <c r="O233" s="35"/>
      <c r="P233" s="35"/>
      <c r="Q233" s="35"/>
      <c r="R233" s="78"/>
      <c r="S233" s="33"/>
      <c r="T233" s="33"/>
      <c r="U233" s="36"/>
      <c r="V233" s="36"/>
      <c r="W233" s="36"/>
      <c r="X233" s="36"/>
    </row>
    <row r="234" spans="3:24" x14ac:dyDescent="0.3">
      <c r="C234" s="32"/>
      <c r="D234" s="32"/>
      <c r="E234" s="33"/>
      <c r="F234" s="33"/>
      <c r="G234" s="32"/>
      <c r="H234" s="34"/>
      <c r="I234" s="34"/>
      <c r="J234" s="32"/>
      <c r="K234" s="32"/>
      <c r="L234" s="35"/>
      <c r="M234" s="32"/>
      <c r="N234" s="36"/>
      <c r="O234" s="35"/>
      <c r="P234" s="35"/>
      <c r="Q234" s="35"/>
      <c r="R234" s="78"/>
      <c r="S234" s="33"/>
      <c r="T234" s="33"/>
      <c r="U234" s="36"/>
      <c r="V234" s="36"/>
      <c r="W234" s="36"/>
      <c r="X234" s="36"/>
    </row>
    <row r="235" spans="3:24" x14ac:dyDescent="0.3">
      <c r="C235" s="32"/>
      <c r="D235" s="32"/>
      <c r="E235" s="33"/>
      <c r="F235" s="33"/>
      <c r="G235" s="32"/>
      <c r="H235" s="34"/>
      <c r="I235" s="34"/>
      <c r="J235" s="32"/>
      <c r="K235" s="32"/>
      <c r="L235" s="35"/>
      <c r="M235" s="32"/>
      <c r="N235" s="36"/>
      <c r="O235" s="35"/>
      <c r="P235" s="35"/>
      <c r="Q235" s="35"/>
      <c r="R235" s="78"/>
      <c r="S235" s="33"/>
      <c r="T235" s="33"/>
      <c r="U235" s="36"/>
      <c r="V235" s="36"/>
      <c r="W235" s="36"/>
      <c r="X235" s="36"/>
    </row>
    <row r="236" spans="3:24" x14ac:dyDescent="0.3">
      <c r="C236" s="32"/>
      <c r="D236" s="32"/>
      <c r="E236" s="33"/>
      <c r="F236" s="33"/>
      <c r="G236" s="32"/>
      <c r="H236" s="34"/>
      <c r="I236" s="34"/>
      <c r="J236" s="32"/>
      <c r="K236" s="32"/>
      <c r="L236" s="35"/>
      <c r="M236" s="32"/>
      <c r="N236" s="36"/>
      <c r="O236" s="35"/>
      <c r="P236" s="35"/>
      <c r="Q236" s="35"/>
      <c r="R236" s="78"/>
      <c r="S236" s="33"/>
      <c r="T236" s="33"/>
      <c r="U236" s="36"/>
      <c r="V236" s="36"/>
      <c r="W236" s="36"/>
      <c r="X236" s="36"/>
    </row>
    <row r="237" spans="3:24" x14ac:dyDescent="0.3">
      <c r="C237" s="32"/>
      <c r="D237" s="32"/>
      <c r="E237" s="33"/>
      <c r="F237" s="33"/>
      <c r="G237" s="32"/>
      <c r="H237" s="34"/>
      <c r="I237" s="34"/>
      <c r="J237" s="32"/>
      <c r="K237" s="32"/>
      <c r="L237" s="35"/>
      <c r="M237" s="32"/>
      <c r="N237" s="36"/>
      <c r="O237" s="35"/>
      <c r="P237" s="35"/>
      <c r="Q237" s="35"/>
      <c r="R237" s="78"/>
      <c r="S237" s="33"/>
      <c r="T237" s="33"/>
      <c r="U237" s="36"/>
      <c r="V237" s="36"/>
      <c r="W237" s="36"/>
      <c r="X237" s="36"/>
    </row>
    <row r="238" spans="3:24" x14ac:dyDescent="0.3">
      <c r="C238" s="32"/>
      <c r="D238" s="32"/>
      <c r="E238" s="33"/>
      <c r="F238" s="33"/>
      <c r="G238" s="32"/>
      <c r="H238" s="34"/>
      <c r="I238" s="34"/>
      <c r="J238" s="32"/>
      <c r="K238" s="32"/>
      <c r="L238" s="35"/>
      <c r="M238" s="32"/>
      <c r="N238" s="36"/>
      <c r="O238" s="35"/>
      <c r="P238" s="35"/>
      <c r="Q238" s="35"/>
      <c r="R238" s="78"/>
      <c r="S238" s="33"/>
      <c r="T238" s="33"/>
      <c r="U238" s="36"/>
      <c r="V238" s="36"/>
      <c r="W238" s="36"/>
      <c r="X238" s="36"/>
    </row>
    <row r="239" spans="3:24" x14ac:dyDescent="0.3">
      <c r="C239" s="32"/>
      <c r="D239" s="32"/>
      <c r="E239" s="33"/>
      <c r="F239" s="33"/>
      <c r="G239" s="32"/>
      <c r="H239" s="34"/>
      <c r="I239" s="34"/>
      <c r="J239" s="32"/>
      <c r="K239" s="32"/>
      <c r="L239" s="35"/>
      <c r="M239" s="32"/>
      <c r="N239" s="36"/>
      <c r="O239" s="35"/>
      <c r="P239" s="35"/>
      <c r="Q239" s="35"/>
      <c r="R239" s="78"/>
      <c r="S239" s="33"/>
      <c r="T239" s="33"/>
      <c r="U239" s="36"/>
      <c r="V239" s="36"/>
      <c r="W239" s="36"/>
      <c r="X239" s="36"/>
    </row>
    <row r="240" spans="3:24" x14ac:dyDescent="0.3">
      <c r="C240" s="32"/>
      <c r="D240" s="32"/>
      <c r="E240" s="33"/>
      <c r="F240" s="33"/>
      <c r="G240" s="32"/>
      <c r="H240" s="34"/>
      <c r="I240" s="34"/>
      <c r="J240" s="32"/>
      <c r="K240" s="32"/>
      <c r="L240" s="35"/>
      <c r="M240" s="32"/>
      <c r="N240" s="36"/>
      <c r="O240" s="35"/>
      <c r="P240" s="35"/>
      <c r="Q240" s="35"/>
      <c r="R240" s="78"/>
      <c r="S240" s="33"/>
      <c r="T240" s="33"/>
      <c r="U240" s="36"/>
      <c r="V240" s="36"/>
      <c r="W240" s="36"/>
      <c r="X240" s="36"/>
    </row>
    <row r="241" spans="3:24" x14ac:dyDescent="0.3">
      <c r="C241" s="32"/>
      <c r="D241" s="32"/>
      <c r="E241" s="33"/>
      <c r="F241" s="33"/>
      <c r="G241" s="32"/>
      <c r="H241" s="34"/>
      <c r="I241" s="34"/>
      <c r="J241" s="32"/>
      <c r="K241" s="32"/>
      <c r="L241" s="35"/>
      <c r="M241" s="32"/>
      <c r="N241" s="36"/>
      <c r="O241" s="35"/>
      <c r="P241" s="35"/>
      <c r="Q241" s="35"/>
      <c r="R241" s="78"/>
      <c r="S241" s="33"/>
      <c r="T241" s="33"/>
      <c r="U241" s="36"/>
      <c r="V241" s="36"/>
      <c r="W241" s="36"/>
      <c r="X241" s="36"/>
    </row>
    <row r="242" spans="3:24" x14ac:dyDescent="0.3">
      <c r="C242" s="32"/>
      <c r="D242" s="32"/>
      <c r="E242" s="33"/>
      <c r="F242" s="33"/>
      <c r="G242" s="32"/>
      <c r="H242" s="34"/>
      <c r="I242" s="34"/>
      <c r="J242" s="32"/>
      <c r="K242" s="32"/>
      <c r="L242" s="35"/>
      <c r="M242" s="32"/>
      <c r="N242" s="36"/>
      <c r="O242" s="35"/>
      <c r="P242" s="35"/>
      <c r="Q242" s="35"/>
      <c r="R242" s="78"/>
      <c r="S242" s="33"/>
      <c r="T242" s="33"/>
      <c r="U242" s="36"/>
      <c r="V242" s="36"/>
      <c r="W242" s="36"/>
      <c r="X242" s="36"/>
    </row>
    <row r="243" spans="3:24" x14ac:dyDescent="0.3">
      <c r="C243" s="32"/>
      <c r="D243" s="32"/>
      <c r="E243" s="33"/>
      <c r="F243" s="33"/>
      <c r="G243" s="32"/>
      <c r="H243" s="34"/>
      <c r="I243" s="34"/>
      <c r="J243" s="32"/>
      <c r="K243" s="32"/>
      <c r="L243" s="35"/>
      <c r="M243" s="32"/>
      <c r="N243" s="36"/>
      <c r="O243" s="35"/>
      <c r="P243" s="35"/>
      <c r="Q243" s="35"/>
      <c r="R243" s="78"/>
      <c r="S243" s="33"/>
      <c r="T243" s="33"/>
      <c r="U243" s="36"/>
      <c r="V243" s="36"/>
      <c r="W243" s="36"/>
      <c r="X243" s="36"/>
    </row>
    <row r="244" spans="3:24" x14ac:dyDescent="0.3">
      <c r="C244" s="32"/>
      <c r="D244" s="32"/>
      <c r="E244" s="33"/>
      <c r="F244" s="33"/>
      <c r="G244" s="32"/>
      <c r="H244" s="34"/>
      <c r="I244" s="34"/>
      <c r="J244" s="32"/>
      <c r="K244" s="32"/>
      <c r="L244" s="35"/>
      <c r="M244" s="32"/>
      <c r="N244" s="36"/>
      <c r="O244" s="35"/>
      <c r="P244" s="35"/>
      <c r="Q244" s="35"/>
      <c r="R244" s="78"/>
      <c r="S244" s="33"/>
      <c r="T244" s="33"/>
      <c r="U244" s="36"/>
      <c r="V244" s="36"/>
      <c r="W244" s="36"/>
      <c r="X244" s="36"/>
    </row>
    <row r="245" spans="3:24" x14ac:dyDescent="0.3">
      <c r="C245" s="32"/>
      <c r="D245" s="32"/>
      <c r="E245" s="33"/>
      <c r="F245" s="33"/>
      <c r="G245" s="32"/>
      <c r="H245" s="34"/>
      <c r="I245" s="34"/>
      <c r="J245" s="32"/>
      <c r="K245" s="32"/>
      <c r="L245" s="35"/>
      <c r="M245" s="32"/>
      <c r="N245" s="36"/>
      <c r="O245" s="35"/>
      <c r="P245" s="35"/>
      <c r="Q245" s="35"/>
      <c r="R245" s="78"/>
      <c r="S245" s="33"/>
      <c r="T245" s="33"/>
      <c r="U245" s="36"/>
      <c r="V245" s="36"/>
      <c r="W245" s="36"/>
      <c r="X245" s="36"/>
    </row>
    <row r="246" spans="3:24" x14ac:dyDescent="0.3">
      <c r="C246" s="32"/>
      <c r="D246" s="32"/>
      <c r="E246" s="33"/>
      <c r="F246" s="33"/>
      <c r="G246" s="32"/>
      <c r="H246" s="34"/>
      <c r="I246" s="34"/>
      <c r="J246" s="32"/>
      <c r="K246" s="32"/>
      <c r="L246" s="35"/>
      <c r="M246" s="32"/>
      <c r="N246" s="36"/>
      <c r="O246" s="35"/>
      <c r="P246" s="35"/>
      <c r="Q246" s="35"/>
      <c r="R246" s="78"/>
      <c r="S246" s="33"/>
      <c r="T246" s="33"/>
      <c r="U246" s="36"/>
      <c r="V246" s="36"/>
      <c r="W246" s="36"/>
      <c r="X246" s="36"/>
    </row>
    <row r="247" spans="3:24" x14ac:dyDescent="0.3">
      <c r="C247" s="32"/>
      <c r="D247" s="32"/>
      <c r="E247" s="33"/>
      <c r="F247" s="33"/>
      <c r="G247" s="32"/>
      <c r="H247" s="34"/>
      <c r="I247" s="34"/>
      <c r="J247" s="32"/>
      <c r="K247" s="32"/>
      <c r="L247" s="35"/>
      <c r="M247" s="32"/>
      <c r="N247" s="36"/>
      <c r="O247" s="35"/>
      <c r="P247" s="35"/>
      <c r="Q247" s="35"/>
      <c r="R247" s="78"/>
      <c r="S247" s="33"/>
      <c r="T247" s="33"/>
      <c r="U247" s="36"/>
      <c r="V247" s="36"/>
      <c r="W247" s="36"/>
      <c r="X247" s="36"/>
    </row>
    <row r="248" spans="3:24" x14ac:dyDescent="0.3">
      <c r="C248" s="32"/>
      <c r="D248" s="32"/>
      <c r="E248" s="33"/>
      <c r="F248" s="33"/>
      <c r="G248" s="32"/>
      <c r="H248" s="34"/>
      <c r="I248" s="34"/>
      <c r="J248" s="32"/>
      <c r="K248" s="32"/>
      <c r="L248" s="35"/>
      <c r="M248" s="32"/>
      <c r="N248" s="36"/>
      <c r="O248" s="35"/>
      <c r="P248" s="35"/>
      <c r="Q248" s="35"/>
      <c r="R248" s="78"/>
      <c r="S248" s="33"/>
      <c r="T248" s="33"/>
      <c r="U248" s="36"/>
      <c r="V248" s="36"/>
      <c r="W248" s="36"/>
      <c r="X248" s="36"/>
    </row>
    <row r="249" spans="3:24" x14ac:dyDescent="0.3">
      <c r="C249" s="32"/>
      <c r="D249" s="32"/>
      <c r="E249" s="33"/>
      <c r="F249" s="33"/>
      <c r="G249" s="32"/>
      <c r="H249" s="34"/>
      <c r="I249" s="34"/>
      <c r="J249" s="32"/>
      <c r="K249" s="32"/>
      <c r="L249" s="35"/>
      <c r="M249" s="32"/>
      <c r="N249" s="36"/>
      <c r="O249" s="35"/>
      <c r="P249" s="35"/>
      <c r="Q249" s="35"/>
      <c r="R249" s="78"/>
      <c r="S249" s="33"/>
      <c r="T249" s="33"/>
      <c r="U249" s="36"/>
      <c r="V249" s="36"/>
      <c r="W249" s="36"/>
      <c r="X249" s="36"/>
    </row>
    <row r="250" spans="3:24" x14ac:dyDescent="0.3">
      <c r="C250" s="32"/>
      <c r="D250" s="32"/>
      <c r="E250" s="33"/>
      <c r="F250" s="33"/>
      <c r="G250" s="32"/>
      <c r="H250" s="34"/>
      <c r="I250" s="34"/>
      <c r="J250" s="32"/>
      <c r="K250" s="32"/>
      <c r="L250" s="35"/>
      <c r="M250" s="32"/>
      <c r="N250" s="36"/>
      <c r="O250" s="35"/>
      <c r="P250" s="35"/>
      <c r="Q250" s="35"/>
      <c r="R250" s="78"/>
      <c r="S250" s="33"/>
      <c r="T250" s="33"/>
      <c r="U250" s="36"/>
      <c r="V250" s="36"/>
      <c r="W250" s="36"/>
      <c r="X250" s="36"/>
    </row>
    <row r="251" spans="3:24" x14ac:dyDescent="0.3">
      <c r="C251" s="32"/>
      <c r="D251" s="32"/>
      <c r="E251" s="33"/>
      <c r="F251" s="33"/>
      <c r="G251" s="32"/>
      <c r="H251" s="34"/>
      <c r="I251" s="34"/>
      <c r="J251" s="32"/>
      <c r="K251" s="32"/>
      <c r="L251" s="35"/>
      <c r="M251" s="32"/>
      <c r="N251" s="36"/>
      <c r="O251" s="35"/>
      <c r="P251" s="35"/>
      <c r="Q251" s="35"/>
      <c r="R251" s="78"/>
      <c r="S251" s="33"/>
      <c r="T251" s="33"/>
      <c r="U251" s="36"/>
      <c r="V251" s="36"/>
      <c r="W251" s="36"/>
      <c r="X251" s="36"/>
    </row>
    <row r="252" spans="3:24" x14ac:dyDescent="0.3">
      <c r="C252" s="32"/>
      <c r="D252" s="32"/>
      <c r="E252" s="33"/>
      <c r="F252" s="33"/>
      <c r="G252" s="32"/>
      <c r="H252" s="34"/>
      <c r="I252" s="34"/>
      <c r="J252" s="32"/>
      <c r="K252" s="32"/>
      <c r="L252" s="35"/>
      <c r="M252" s="32"/>
      <c r="N252" s="36"/>
      <c r="O252" s="35"/>
      <c r="P252" s="35"/>
      <c r="Q252" s="35"/>
      <c r="R252" s="78"/>
      <c r="S252" s="33"/>
      <c r="T252" s="33"/>
      <c r="U252" s="36"/>
      <c r="V252" s="36"/>
      <c r="W252" s="36"/>
      <c r="X252" s="36"/>
    </row>
    <row r="253" spans="3:24" x14ac:dyDescent="0.3">
      <c r="C253" s="32"/>
      <c r="D253" s="32"/>
      <c r="E253" s="33"/>
      <c r="F253" s="33"/>
      <c r="G253" s="32"/>
      <c r="H253" s="34"/>
      <c r="I253" s="34"/>
      <c r="J253" s="32"/>
      <c r="K253" s="32"/>
      <c r="L253" s="35"/>
      <c r="M253" s="32"/>
      <c r="N253" s="36"/>
      <c r="O253" s="35"/>
      <c r="P253" s="35"/>
      <c r="Q253" s="35"/>
      <c r="R253" s="78"/>
      <c r="S253" s="33"/>
      <c r="T253" s="33"/>
      <c r="U253" s="36"/>
      <c r="V253" s="36"/>
      <c r="W253" s="36"/>
      <c r="X253" s="36"/>
    </row>
    <row r="254" spans="3:24" x14ac:dyDescent="0.3">
      <c r="C254" s="32"/>
      <c r="D254" s="32"/>
      <c r="E254" s="33"/>
      <c r="F254" s="33"/>
      <c r="G254" s="32"/>
      <c r="H254" s="34"/>
      <c r="I254" s="34"/>
      <c r="J254" s="32"/>
      <c r="K254" s="32"/>
      <c r="L254" s="35"/>
      <c r="M254" s="32"/>
      <c r="N254" s="36"/>
      <c r="O254" s="35"/>
      <c r="P254" s="35"/>
      <c r="Q254" s="35"/>
      <c r="R254" s="78"/>
      <c r="S254" s="33"/>
      <c r="T254" s="33"/>
      <c r="U254" s="36"/>
      <c r="V254" s="36"/>
      <c r="W254" s="36"/>
      <c r="X254" s="36"/>
    </row>
    <row r="255" spans="3:24" x14ac:dyDescent="0.3">
      <c r="C255" s="32"/>
      <c r="D255" s="32"/>
      <c r="E255" s="33"/>
      <c r="F255" s="33"/>
      <c r="G255" s="32"/>
      <c r="H255" s="34"/>
      <c r="I255" s="34"/>
      <c r="J255" s="32"/>
      <c r="K255" s="32"/>
      <c r="L255" s="35"/>
      <c r="M255" s="32"/>
      <c r="N255" s="36"/>
      <c r="O255" s="35"/>
      <c r="P255" s="35"/>
      <c r="Q255" s="35"/>
      <c r="R255" s="78"/>
      <c r="S255" s="33"/>
      <c r="T255" s="33"/>
      <c r="U255" s="36"/>
      <c r="V255" s="36"/>
      <c r="W255" s="36"/>
      <c r="X255" s="36"/>
    </row>
    <row r="256" spans="3:24" x14ac:dyDescent="0.3">
      <c r="C256" s="32"/>
      <c r="D256" s="32"/>
      <c r="E256" s="33"/>
      <c r="F256" s="33"/>
      <c r="G256" s="32"/>
      <c r="H256" s="34"/>
      <c r="I256" s="34"/>
      <c r="J256" s="32"/>
      <c r="K256" s="32"/>
      <c r="L256" s="35"/>
      <c r="M256" s="32"/>
      <c r="N256" s="36"/>
      <c r="O256" s="35"/>
      <c r="P256" s="35"/>
      <c r="Q256" s="35"/>
      <c r="R256" s="78"/>
      <c r="S256" s="33"/>
      <c r="T256" s="33"/>
      <c r="U256" s="36"/>
      <c r="V256" s="36"/>
      <c r="W256" s="36"/>
      <c r="X256" s="36"/>
    </row>
    <row r="257" spans="3:24" x14ac:dyDescent="0.3">
      <c r="C257" s="32"/>
      <c r="D257" s="32"/>
      <c r="E257" s="33"/>
      <c r="F257" s="33"/>
      <c r="G257" s="32"/>
      <c r="H257" s="34"/>
      <c r="I257" s="34"/>
      <c r="J257" s="32"/>
      <c r="K257" s="32"/>
      <c r="L257" s="35"/>
      <c r="M257" s="32"/>
      <c r="N257" s="36"/>
      <c r="O257" s="35"/>
      <c r="P257" s="35"/>
      <c r="Q257" s="35"/>
      <c r="R257" s="78"/>
      <c r="S257" s="33"/>
      <c r="T257" s="33"/>
      <c r="U257" s="36"/>
      <c r="V257" s="36"/>
      <c r="W257" s="36"/>
      <c r="X257" s="36"/>
    </row>
    <row r="258" spans="3:24" x14ac:dyDescent="0.3">
      <c r="C258" s="32"/>
      <c r="D258" s="32"/>
      <c r="E258" s="33"/>
      <c r="F258" s="33"/>
      <c r="G258" s="32"/>
      <c r="H258" s="34"/>
      <c r="I258" s="34"/>
      <c r="J258" s="32"/>
      <c r="K258" s="32"/>
      <c r="L258" s="35"/>
      <c r="M258" s="32"/>
      <c r="N258" s="36"/>
      <c r="O258" s="35"/>
      <c r="P258" s="35"/>
      <c r="Q258" s="35"/>
      <c r="R258" s="78"/>
      <c r="S258" s="33"/>
      <c r="T258" s="33"/>
      <c r="U258" s="36"/>
      <c r="V258" s="36"/>
      <c r="W258" s="36"/>
      <c r="X258" s="36"/>
    </row>
    <row r="259" spans="3:24" x14ac:dyDescent="0.3">
      <c r="C259" s="32"/>
      <c r="D259" s="32"/>
      <c r="E259" s="33"/>
      <c r="F259" s="33"/>
      <c r="G259" s="32"/>
      <c r="H259" s="34"/>
      <c r="I259" s="34"/>
      <c r="J259" s="32"/>
      <c r="K259" s="32"/>
      <c r="L259" s="35"/>
      <c r="M259" s="32"/>
      <c r="N259" s="36"/>
      <c r="O259" s="35"/>
      <c r="P259" s="35"/>
      <c r="Q259" s="35"/>
      <c r="R259" s="78"/>
      <c r="S259" s="33"/>
      <c r="T259" s="33"/>
      <c r="U259" s="36"/>
      <c r="V259" s="36"/>
      <c r="W259" s="36"/>
      <c r="X259" s="36"/>
    </row>
    <row r="260" spans="3:24" x14ac:dyDescent="0.3">
      <c r="C260" s="32"/>
      <c r="D260" s="32"/>
      <c r="E260" s="33"/>
      <c r="F260" s="33"/>
      <c r="G260" s="32"/>
      <c r="H260" s="34"/>
      <c r="I260" s="34"/>
      <c r="J260" s="32"/>
      <c r="K260" s="32"/>
      <c r="L260" s="35"/>
      <c r="M260" s="32"/>
      <c r="N260" s="36"/>
      <c r="O260" s="35"/>
      <c r="P260" s="35"/>
      <c r="Q260" s="35"/>
      <c r="R260" s="78"/>
      <c r="S260" s="33"/>
      <c r="T260" s="33"/>
      <c r="U260" s="36"/>
      <c r="V260" s="36"/>
      <c r="W260" s="36"/>
      <c r="X260" s="36"/>
    </row>
    <row r="261" spans="3:24" x14ac:dyDescent="0.3">
      <c r="C261" s="32"/>
      <c r="D261" s="32"/>
      <c r="E261" s="33"/>
      <c r="F261" s="33"/>
      <c r="G261" s="32"/>
      <c r="H261" s="34"/>
      <c r="I261" s="34"/>
      <c r="J261" s="32"/>
      <c r="K261" s="32"/>
      <c r="L261" s="35"/>
      <c r="M261" s="32"/>
      <c r="N261" s="36"/>
      <c r="O261" s="35"/>
      <c r="P261" s="35"/>
      <c r="Q261" s="35"/>
      <c r="R261" s="78"/>
      <c r="S261" s="33"/>
      <c r="T261" s="33"/>
      <c r="U261" s="36"/>
      <c r="V261" s="36"/>
      <c r="W261" s="36"/>
      <c r="X261" s="36"/>
    </row>
    <row r="262" spans="3:24" x14ac:dyDescent="0.3">
      <c r="C262" s="32"/>
      <c r="D262" s="32"/>
      <c r="E262" s="33"/>
      <c r="F262" s="33"/>
      <c r="G262" s="32"/>
      <c r="H262" s="34"/>
      <c r="I262" s="34"/>
      <c r="J262" s="32"/>
      <c r="K262" s="32"/>
      <c r="L262" s="35"/>
      <c r="M262" s="32"/>
      <c r="N262" s="36"/>
      <c r="O262" s="35"/>
      <c r="P262" s="35"/>
      <c r="Q262" s="35"/>
      <c r="R262" s="78"/>
      <c r="S262" s="33"/>
      <c r="T262" s="33"/>
      <c r="U262" s="36"/>
      <c r="V262" s="36"/>
      <c r="W262" s="36"/>
      <c r="X262" s="36"/>
    </row>
    <row r="263" spans="3:24" x14ac:dyDescent="0.3">
      <c r="C263" s="32"/>
      <c r="D263" s="32"/>
      <c r="E263" s="33"/>
      <c r="F263" s="33"/>
      <c r="G263" s="32"/>
      <c r="H263" s="34"/>
      <c r="I263" s="34"/>
      <c r="J263" s="32"/>
      <c r="K263" s="32"/>
      <c r="L263" s="35"/>
      <c r="M263" s="32"/>
      <c r="N263" s="36"/>
      <c r="O263" s="35"/>
      <c r="P263" s="35"/>
      <c r="Q263" s="35"/>
      <c r="R263" s="78"/>
      <c r="S263" s="33"/>
      <c r="T263" s="33"/>
      <c r="U263" s="36"/>
      <c r="V263" s="36"/>
      <c r="W263" s="36"/>
      <c r="X263" s="36"/>
    </row>
    <row r="264" spans="3:24" x14ac:dyDescent="0.3">
      <c r="C264" s="32"/>
      <c r="D264" s="32"/>
      <c r="E264" s="33"/>
      <c r="F264" s="33"/>
      <c r="G264" s="32"/>
      <c r="H264" s="34"/>
      <c r="I264" s="34"/>
      <c r="J264" s="32"/>
      <c r="K264" s="32"/>
      <c r="L264" s="35"/>
      <c r="M264" s="32"/>
      <c r="N264" s="36"/>
      <c r="O264" s="35"/>
      <c r="P264" s="35"/>
      <c r="Q264" s="35"/>
      <c r="R264" s="78"/>
      <c r="S264" s="33"/>
      <c r="T264" s="33"/>
      <c r="U264" s="36"/>
      <c r="V264" s="36"/>
      <c r="W264" s="36"/>
      <c r="X264" s="36"/>
    </row>
    <row r="265" spans="3:24" x14ac:dyDescent="0.3">
      <c r="C265" s="32"/>
      <c r="D265" s="32"/>
      <c r="E265" s="33"/>
      <c r="F265" s="33"/>
      <c r="G265" s="32"/>
      <c r="H265" s="34"/>
      <c r="I265" s="34"/>
      <c r="J265" s="32"/>
      <c r="K265" s="32"/>
      <c r="L265" s="35"/>
      <c r="M265" s="32"/>
      <c r="N265" s="36"/>
      <c r="O265" s="35"/>
      <c r="P265" s="35"/>
      <c r="Q265" s="35"/>
      <c r="R265" s="78"/>
      <c r="S265" s="33"/>
      <c r="T265" s="33"/>
      <c r="U265" s="36"/>
      <c r="V265" s="36"/>
      <c r="W265" s="36"/>
      <c r="X265" s="36"/>
    </row>
    <row r="266" spans="3:24" x14ac:dyDescent="0.3">
      <c r="C266" s="32"/>
      <c r="D266" s="32"/>
      <c r="E266" s="33"/>
      <c r="F266" s="33"/>
      <c r="G266" s="32"/>
      <c r="H266" s="34"/>
      <c r="I266" s="34"/>
      <c r="J266" s="32"/>
      <c r="K266" s="32"/>
      <c r="L266" s="35"/>
      <c r="M266" s="32"/>
      <c r="N266" s="36"/>
      <c r="O266" s="35"/>
      <c r="P266" s="35"/>
      <c r="Q266" s="35"/>
      <c r="R266" s="78"/>
      <c r="S266" s="33"/>
      <c r="T266" s="33"/>
      <c r="U266" s="36"/>
      <c r="V266" s="36"/>
      <c r="W266" s="36"/>
      <c r="X266" s="36"/>
    </row>
    <row r="267" spans="3:24" x14ac:dyDescent="0.3">
      <c r="C267" s="32"/>
      <c r="D267" s="32"/>
      <c r="E267" s="33"/>
      <c r="F267" s="33"/>
      <c r="G267" s="32"/>
      <c r="H267" s="34"/>
      <c r="I267" s="34"/>
      <c r="J267" s="32"/>
      <c r="K267" s="32"/>
      <c r="L267" s="35"/>
      <c r="M267" s="32"/>
      <c r="N267" s="36"/>
      <c r="O267" s="35"/>
      <c r="P267" s="35"/>
      <c r="Q267" s="35"/>
      <c r="R267" s="78"/>
      <c r="S267" s="33"/>
      <c r="T267" s="33"/>
      <c r="U267" s="36"/>
      <c r="V267" s="36"/>
      <c r="W267" s="36"/>
      <c r="X267" s="36"/>
    </row>
    <row r="268" spans="3:24" x14ac:dyDescent="0.3">
      <c r="C268" s="32"/>
      <c r="D268" s="32"/>
      <c r="E268" s="33"/>
      <c r="F268" s="33"/>
      <c r="G268" s="32"/>
      <c r="H268" s="34"/>
      <c r="I268" s="34"/>
      <c r="J268" s="32"/>
      <c r="K268" s="32"/>
      <c r="L268" s="35"/>
      <c r="M268" s="32"/>
      <c r="N268" s="36"/>
      <c r="O268" s="35"/>
      <c r="P268" s="35"/>
      <c r="Q268" s="35"/>
      <c r="R268" s="78"/>
      <c r="S268" s="33"/>
      <c r="T268" s="33"/>
      <c r="U268" s="36"/>
      <c r="V268" s="36"/>
      <c r="W268" s="36"/>
      <c r="X268" s="36"/>
    </row>
    <row r="269" spans="3:24" x14ac:dyDescent="0.3">
      <c r="C269" s="32"/>
      <c r="D269" s="32"/>
      <c r="E269" s="33"/>
      <c r="F269" s="33"/>
      <c r="G269" s="32"/>
      <c r="H269" s="34"/>
      <c r="I269" s="34"/>
      <c r="J269" s="32"/>
      <c r="K269" s="32"/>
      <c r="L269" s="35"/>
      <c r="M269" s="32"/>
      <c r="N269" s="36"/>
      <c r="O269" s="35"/>
      <c r="P269" s="35"/>
      <c r="Q269" s="35"/>
      <c r="R269" s="78"/>
      <c r="S269" s="33"/>
      <c r="T269" s="33"/>
      <c r="U269" s="36"/>
      <c r="V269" s="36"/>
      <c r="W269" s="36"/>
      <c r="X269" s="36"/>
    </row>
    <row r="270" spans="3:24" x14ac:dyDescent="0.3">
      <c r="C270" s="32"/>
      <c r="D270" s="32"/>
      <c r="E270" s="33"/>
      <c r="F270" s="33"/>
      <c r="G270" s="32"/>
      <c r="H270" s="34"/>
      <c r="I270" s="34"/>
      <c r="J270" s="32"/>
      <c r="K270" s="32"/>
      <c r="L270" s="35"/>
      <c r="M270" s="32"/>
      <c r="N270" s="36"/>
      <c r="O270" s="35"/>
      <c r="P270" s="35"/>
      <c r="Q270" s="35"/>
      <c r="R270" s="78"/>
      <c r="S270" s="33"/>
      <c r="T270" s="33"/>
      <c r="U270" s="36"/>
      <c r="V270" s="36"/>
      <c r="W270" s="36"/>
      <c r="X270" s="36"/>
    </row>
    <row r="271" spans="3:24" x14ac:dyDescent="0.3">
      <c r="C271" s="32"/>
      <c r="D271" s="32"/>
      <c r="E271" s="33"/>
      <c r="F271" s="33"/>
      <c r="G271" s="32"/>
      <c r="H271" s="34"/>
      <c r="I271" s="34"/>
      <c r="J271" s="32"/>
      <c r="K271" s="32"/>
      <c r="L271" s="35"/>
      <c r="M271" s="32"/>
      <c r="N271" s="36"/>
      <c r="O271" s="35"/>
      <c r="P271" s="35"/>
      <c r="Q271" s="35"/>
      <c r="R271" s="78"/>
      <c r="S271" s="33"/>
      <c r="T271" s="33"/>
      <c r="U271" s="36"/>
      <c r="V271" s="36"/>
      <c r="W271" s="36"/>
      <c r="X271" s="36"/>
    </row>
    <row r="272" spans="3:24" x14ac:dyDescent="0.3">
      <c r="C272" s="32"/>
      <c r="D272" s="32"/>
      <c r="E272" s="33"/>
      <c r="F272" s="33"/>
      <c r="G272" s="32"/>
      <c r="H272" s="34"/>
      <c r="I272" s="34"/>
      <c r="J272" s="32"/>
      <c r="K272" s="32"/>
      <c r="L272" s="35"/>
      <c r="M272" s="32"/>
      <c r="N272" s="36"/>
      <c r="O272" s="35"/>
      <c r="P272" s="35"/>
      <c r="Q272" s="35"/>
      <c r="R272" s="78"/>
      <c r="S272" s="33"/>
      <c r="T272" s="33"/>
      <c r="U272" s="36"/>
      <c r="V272" s="36"/>
      <c r="W272" s="36"/>
      <c r="X272" s="36"/>
    </row>
    <row r="273" spans="3:24" x14ac:dyDescent="0.3">
      <c r="C273" s="32"/>
      <c r="D273" s="32"/>
      <c r="E273" s="33"/>
      <c r="F273" s="33"/>
      <c r="G273" s="32"/>
      <c r="H273" s="34"/>
      <c r="I273" s="34"/>
      <c r="J273" s="32"/>
      <c r="K273" s="32"/>
      <c r="L273" s="35"/>
      <c r="M273" s="32"/>
      <c r="N273" s="36"/>
      <c r="O273" s="35"/>
      <c r="P273" s="35"/>
      <c r="Q273" s="35"/>
      <c r="R273" s="78"/>
      <c r="S273" s="33"/>
      <c r="T273" s="33"/>
      <c r="U273" s="36"/>
      <c r="V273" s="36"/>
      <c r="W273" s="36"/>
      <c r="X273" s="36"/>
    </row>
    <row r="274" spans="3:24" x14ac:dyDescent="0.3">
      <c r="C274" s="32"/>
      <c r="D274" s="32"/>
      <c r="E274" s="33"/>
      <c r="F274" s="33"/>
      <c r="G274" s="32"/>
      <c r="H274" s="34"/>
      <c r="I274" s="34"/>
      <c r="J274" s="32"/>
      <c r="K274" s="32"/>
      <c r="L274" s="35"/>
      <c r="M274" s="32"/>
      <c r="N274" s="36"/>
      <c r="O274" s="35"/>
      <c r="P274" s="35"/>
      <c r="Q274" s="35"/>
      <c r="R274" s="78"/>
      <c r="S274" s="33"/>
      <c r="T274" s="33"/>
      <c r="U274" s="36"/>
      <c r="V274" s="36"/>
      <c r="W274" s="36"/>
      <c r="X274" s="36"/>
    </row>
    <row r="275" spans="3:24" x14ac:dyDescent="0.3">
      <c r="C275" s="32"/>
      <c r="D275" s="32"/>
      <c r="E275" s="33"/>
      <c r="F275" s="33"/>
      <c r="G275" s="32"/>
      <c r="H275" s="34"/>
      <c r="I275" s="34"/>
      <c r="J275" s="32"/>
      <c r="K275" s="32"/>
      <c r="L275" s="35"/>
      <c r="M275" s="32"/>
      <c r="N275" s="36"/>
      <c r="O275" s="35"/>
      <c r="P275" s="35"/>
      <c r="Q275" s="35"/>
      <c r="R275" s="78"/>
      <c r="S275" s="33"/>
      <c r="T275" s="33"/>
      <c r="U275" s="36"/>
      <c r="V275" s="36"/>
      <c r="W275" s="36"/>
      <c r="X275" s="36"/>
    </row>
    <row r="276" spans="3:24" x14ac:dyDescent="0.3">
      <c r="C276" s="32"/>
      <c r="D276" s="32"/>
      <c r="E276" s="33"/>
      <c r="F276" s="33"/>
      <c r="G276" s="32"/>
      <c r="H276" s="34"/>
      <c r="I276" s="34"/>
      <c r="J276" s="32"/>
      <c r="K276" s="32"/>
      <c r="L276" s="35"/>
      <c r="M276" s="32"/>
      <c r="N276" s="36"/>
      <c r="O276" s="35"/>
      <c r="P276" s="35"/>
      <c r="Q276" s="35"/>
      <c r="R276" s="78"/>
      <c r="S276" s="33"/>
      <c r="T276" s="33"/>
      <c r="U276" s="36"/>
      <c r="V276" s="36"/>
      <c r="W276" s="36"/>
      <c r="X276" s="36"/>
    </row>
    <row r="277" spans="3:24" x14ac:dyDescent="0.3">
      <c r="C277" s="32"/>
      <c r="D277" s="32"/>
      <c r="E277" s="33"/>
      <c r="F277" s="33"/>
      <c r="G277" s="32"/>
      <c r="H277" s="34"/>
      <c r="I277" s="34"/>
      <c r="J277" s="32"/>
      <c r="K277" s="32"/>
      <c r="L277" s="35"/>
      <c r="M277" s="32"/>
      <c r="N277" s="36"/>
      <c r="O277" s="35"/>
      <c r="P277" s="35"/>
      <c r="Q277" s="35"/>
      <c r="R277" s="78"/>
      <c r="S277" s="33"/>
      <c r="T277" s="33"/>
      <c r="U277" s="36"/>
      <c r="V277" s="36"/>
      <c r="W277" s="36"/>
      <c r="X277" s="36"/>
    </row>
    <row r="278" spans="3:24" x14ac:dyDescent="0.3">
      <c r="C278" s="32"/>
      <c r="D278" s="32"/>
      <c r="E278" s="33"/>
      <c r="F278" s="33"/>
      <c r="G278" s="32"/>
      <c r="H278" s="34"/>
      <c r="I278" s="34"/>
      <c r="J278" s="32"/>
      <c r="K278" s="32"/>
      <c r="L278" s="35"/>
      <c r="M278" s="32"/>
      <c r="N278" s="36"/>
      <c r="O278" s="35"/>
      <c r="P278" s="35"/>
      <c r="Q278" s="35"/>
      <c r="R278" s="78"/>
      <c r="S278" s="33"/>
      <c r="T278" s="33"/>
      <c r="U278" s="36"/>
      <c r="V278" s="36"/>
      <c r="W278" s="36"/>
      <c r="X278" s="36"/>
    </row>
    <row r="279" spans="3:24" x14ac:dyDescent="0.3">
      <c r="C279" s="32"/>
      <c r="D279" s="32"/>
      <c r="E279" s="33"/>
      <c r="F279" s="33"/>
      <c r="G279" s="32"/>
      <c r="H279" s="34"/>
      <c r="I279" s="34"/>
      <c r="J279" s="32"/>
      <c r="K279" s="32"/>
      <c r="L279" s="35"/>
      <c r="M279" s="32"/>
      <c r="N279" s="36"/>
      <c r="O279" s="35"/>
      <c r="P279" s="35"/>
      <c r="Q279" s="35"/>
      <c r="R279" s="78"/>
      <c r="S279" s="33"/>
      <c r="T279" s="33"/>
      <c r="U279" s="36"/>
      <c r="V279" s="36"/>
      <c r="W279" s="36"/>
      <c r="X279" s="36"/>
    </row>
    <row r="280" spans="3:24" x14ac:dyDescent="0.3">
      <c r="C280" s="32"/>
      <c r="D280" s="32"/>
      <c r="E280" s="33"/>
      <c r="F280" s="33"/>
      <c r="G280" s="32"/>
      <c r="H280" s="34"/>
      <c r="I280" s="34"/>
      <c r="J280" s="32"/>
      <c r="K280" s="32"/>
      <c r="L280" s="35"/>
      <c r="M280" s="32"/>
      <c r="N280" s="36"/>
      <c r="O280" s="35"/>
      <c r="P280" s="35"/>
      <c r="Q280" s="35"/>
      <c r="R280" s="78"/>
      <c r="S280" s="33"/>
      <c r="T280" s="33"/>
      <c r="U280" s="36"/>
      <c r="V280" s="36"/>
      <c r="W280" s="36"/>
      <c r="X280" s="36"/>
    </row>
    <row r="281" spans="3:24" x14ac:dyDescent="0.3">
      <c r="C281" s="32"/>
      <c r="D281" s="32"/>
      <c r="E281" s="33"/>
      <c r="F281" s="33"/>
      <c r="G281" s="32"/>
      <c r="H281" s="34"/>
      <c r="I281" s="34"/>
      <c r="J281" s="32"/>
      <c r="K281" s="32"/>
      <c r="L281" s="35"/>
      <c r="M281" s="32"/>
      <c r="N281" s="36"/>
      <c r="O281" s="35"/>
      <c r="P281" s="35"/>
      <c r="Q281" s="35"/>
      <c r="R281" s="78"/>
      <c r="S281" s="33"/>
      <c r="T281" s="33"/>
      <c r="U281" s="36"/>
      <c r="V281" s="36"/>
      <c r="W281" s="36"/>
      <c r="X281" s="36"/>
    </row>
    <row r="282" spans="3:24" x14ac:dyDescent="0.3">
      <c r="C282" s="32"/>
      <c r="D282" s="32"/>
      <c r="E282" s="33"/>
      <c r="F282" s="33"/>
      <c r="G282" s="32"/>
      <c r="H282" s="34"/>
      <c r="I282" s="34"/>
      <c r="J282" s="32"/>
      <c r="K282" s="32"/>
      <c r="L282" s="35"/>
      <c r="M282" s="32"/>
      <c r="N282" s="36"/>
      <c r="O282" s="35"/>
      <c r="P282" s="35"/>
      <c r="Q282" s="35"/>
      <c r="R282" s="78"/>
      <c r="S282" s="33"/>
      <c r="T282" s="33"/>
      <c r="U282" s="36"/>
      <c r="V282" s="36"/>
      <c r="W282" s="36"/>
      <c r="X282" s="36"/>
    </row>
    <row r="283" spans="3:24" x14ac:dyDescent="0.3">
      <c r="C283" s="32"/>
      <c r="D283" s="32"/>
      <c r="E283" s="33"/>
      <c r="F283" s="33"/>
      <c r="G283" s="32"/>
      <c r="H283" s="34"/>
      <c r="I283" s="34"/>
      <c r="J283" s="32"/>
      <c r="K283" s="32"/>
      <c r="L283" s="35"/>
      <c r="M283" s="32"/>
      <c r="N283" s="36"/>
      <c r="O283" s="35"/>
      <c r="P283" s="35"/>
      <c r="Q283" s="35"/>
      <c r="R283" s="78"/>
      <c r="S283" s="33"/>
      <c r="T283" s="33"/>
      <c r="U283" s="36"/>
      <c r="V283" s="36"/>
      <c r="W283" s="36"/>
      <c r="X283" s="36"/>
    </row>
    <row r="284" spans="3:24" x14ac:dyDescent="0.3">
      <c r="C284" s="32"/>
      <c r="D284" s="32"/>
      <c r="E284" s="33"/>
      <c r="F284" s="33"/>
      <c r="G284" s="32"/>
      <c r="H284" s="34"/>
      <c r="I284" s="34"/>
      <c r="J284" s="32"/>
      <c r="K284" s="32"/>
      <c r="L284" s="35"/>
      <c r="M284" s="32"/>
      <c r="N284" s="36"/>
      <c r="O284" s="35"/>
      <c r="P284" s="35"/>
      <c r="Q284" s="35"/>
      <c r="R284" s="78"/>
      <c r="S284" s="33"/>
      <c r="T284" s="33"/>
      <c r="U284" s="36"/>
      <c r="V284" s="36"/>
      <c r="W284" s="36"/>
      <c r="X284" s="36"/>
    </row>
    <row r="285" spans="3:24" x14ac:dyDescent="0.3">
      <c r="C285" s="32"/>
      <c r="D285" s="32"/>
      <c r="E285" s="33"/>
      <c r="F285" s="33"/>
      <c r="G285" s="32"/>
      <c r="H285" s="34"/>
      <c r="I285" s="34"/>
      <c r="J285" s="32"/>
      <c r="K285" s="32"/>
      <c r="L285" s="35"/>
      <c r="M285" s="32"/>
      <c r="N285" s="36"/>
      <c r="O285" s="35"/>
      <c r="P285" s="35"/>
      <c r="Q285" s="35"/>
      <c r="R285" s="78"/>
      <c r="S285" s="33"/>
      <c r="T285" s="33"/>
      <c r="U285" s="36"/>
      <c r="V285" s="36"/>
      <c r="W285" s="36"/>
      <c r="X285" s="36"/>
    </row>
    <row r="286" spans="3:24" x14ac:dyDescent="0.3">
      <c r="C286" s="32"/>
      <c r="D286" s="32"/>
      <c r="E286" s="33"/>
      <c r="F286" s="33"/>
      <c r="G286" s="32"/>
      <c r="H286" s="34"/>
      <c r="I286" s="34"/>
      <c r="J286" s="32"/>
      <c r="K286" s="32"/>
      <c r="L286" s="35"/>
      <c r="M286" s="32"/>
      <c r="N286" s="36"/>
      <c r="O286" s="35"/>
      <c r="P286" s="35"/>
      <c r="Q286" s="35"/>
      <c r="R286" s="78"/>
      <c r="S286" s="33"/>
      <c r="T286" s="33"/>
      <c r="U286" s="36"/>
      <c r="V286" s="36"/>
      <c r="W286" s="36"/>
      <c r="X286" s="36"/>
    </row>
    <row r="287" spans="3:24" x14ac:dyDescent="0.3">
      <c r="C287" s="32"/>
      <c r="D287" s="32"/>
      <c r="E287" s="33"/>
      <c r="F287" s="33"/>
      <c r="G287" s="32"/>
      <c r="H287" s="34"/>
      <c r="I287" s="34"/>
      <c r="J287" s="32"/>
      <c r="K287" s="32"/>
      <c r="L287" s="35"/>
      <c r="M287" s="32"/>
      <c r="N287" s="36"/>
      <c r="O287" s="35"/>
      <c r="P287" s="35"/>
      <c r="Q287" s="35"/>
      <c r="R287" s="78"/>
      <c r="S287" s="33"/>
      <c r="T287" s="33"/>
      <c r="U287" s="36"/>
      <c r="V287" s="36"/>
      <c r="W287" s="36"/>
      <c r="X287" s="36"/>
    </row>
    <row r="288" spans="3:24" x14ac:dyDescent="0.3">
      <c r="C288" s="32"/>
      <c r="D288" s="32"/>
      <c r="E288" s="33"/>
      <c r="F288" s="33"/>
      <c r="G288" s="32"/>
      <c r="H288" s="34"/>
      <c r="I288" s="34"/>
      <c r="J288" s="32"/>
      <c r="K288" s="32"/>
      <c r="L288" s="35"/>
      <c r="M288" s="32"/>
      <c r="N288" s="36"/>
      <c r="O288" s="35"/>
      <c r="P288" s="35"/>
      <c r="Q288" s="35"/>
      <c r="R288" s="78"/>
      <c r="S288" s="33"/>
      <c r="T288" s="33"/>
      <c r="U288" s="36"/>
      <c r="V288" s="36"/>
      <c r="W288" s="36"/>
      <c r="X288" s="36"/>
    </row>
    <row r="289" spans="3:24" x14ac:dyDescent="0.3">
      <c r="C289" s="32"/>
      <c r="D289" s="32"/>
      <c r="E289" s="33"/>
      <c r="F289" s="33"/>
      <c r="G289" s="32"/>
      <c r="H289" s="34"/>
      <c r="I289" s="34"/>
      <c r="J289" s="32"/>
      <c r="K289" s="32"/>
      <c r="L289" s="35"/>
      <c r="M289" s="32"/>
      <c r="N289" s="36"/>
      <c r="O289" s="35"/>
      <c r="P289" s="35"/>
      <c r="Q289" s="35"/>
      <c r="R289" s="78"/>
      <c r="S289" s="33"/>
      <c r="T289" s="33"/>
      <c r="U289" s="36"/>
      <c r="V289" s="36"/>
      <c r="W289" s="36"/>
      <c r="X289" s="36"/>
    </row>
    <row r="290" spans="3:24" x14ac:dyDescent="0.3">
      <c r="C290" s="32"/>
      <c r="D290" s="32"/>
      <c r="E290" s="33"/>
      <c r="F290" s="33"/>
      <c r="G290" s="32"/>
      <c r="H290" s="34"/>
      <c r="I290" s="34"/>
      <c r="J290" s="32"/>
      <c r="K290" s="32"/>
      <c r="L290" s="35"/>
      <c r="M290" s="32"/>
      <c r="N290" s="36"/>
      <c r="O290" s="35"/>
      <c r="P290" s="35"/>
      <c r="Q290" s="35"/>
      <c r="R290" s="78"/>
      <c r="S290" s="33"/>
      <c r="T290" s="33"/>
      <c r="U290" s="36"/>
      <c r="V290" s="36"/>
      <c r="W290" s="36"/>
      <c r="X290" s="36"/>
    </row>
    <row r="291" spans="3:24" x14ac:dyDescent="0.3">
      <c r="C291" s="32"/>
      <c r="D291" s="32"/>
      <c r="E291" s="33"/>
      <c r="F291" s="33"/>
      <c r="G291" s="32"/>
      <c r="H291" s="34"/>
      <c r="I291" s="34"/>
      <c r="J291" s="32"/>
      <c r="K291" s="32"/>
      <c r="L291" s="35"/>
      <c r="M291" s="32"/>
      <c r="N291" s="36"/>
      <c r="O291" s="35"/>
      <c r="P291" s="35"/>
      <c r="Q291" s="35"/>
      <c r="R291" s="78"/>
      <c r="S291" s="33"/>
      <c r="T291" s="33"/>
      <c r="U291" s="36"/>
      <c r="V291" s="36"/>
      <c r="W291" s="36"/>
      <c r="X291" s="36"/>
    </row>
    <row r="292" spans="3:24" x14ac:dyDescent="0.3">
      <c r="C292" s="32"/>
      <c r="D292" s="32"/>
      <c r="E292" s="33"/>
      <c r="F292" s="33"/>
      <c r="G292" s="32"/>
      <c r="H292" s="34"/>
      <c r="I292" s="34"/>
      <c r="J292" s="32"/>
      <c r="K292" s="32"/>
      <c r="L292" s="35"/>
      <c r="M292" s="32"/>
      <c r="N292" s="36"/>
      <c r="O292" s="35"/>
      <c r="P292" s="35"/>
      <c r="Q292" s="35"/>
      <c r="R292" s="78"/>
      <c r="S292" s="33"/>
      <c r="T292" s="33"/>
      <c r="U292" s="36"/>
      <c r="V292" s="36"/>
      <c r="W292" s="36"/>
      <c r="X292" s="36"/>
    </row>
    <row r="293" spans="3:24" x14ac:dyDescent="0.3">
      <c r="C293" s="32"/>
      <c r="D293" s="32"/>
      <c r="E293" s="33"/>
      <c r="F293" s="33"/>
      <c r="G293" s="32"/>
      <c r="H293" s="34"/>
      <c r="I293" s="34"/>
      <c r="J293" s="32"/>
      <c r="K293" s="32"/>
      <c r="L293" s="35"/>
      <c r="M293" s="32"/>
      <c r="N293" s="36"/>
      <c r="O293" s="35"/>
      <c r="P293" s="35"/>
      <c r="Q293" s="35"/>
      <c r="R293" s="78"/>
      <c r="S293" s="33"/>
      <c r="T293" s="33"/>
      <c r="U293" s="36"/>
      <c r="V293" s="36"/>
      <c r="W293" s="36"/>
      <c r="X293" s="36"/>
    </row>
    <row r="294" spans="3:24" x14ac:dyDescent="0.3">
      <c r="C294" s="32"/>
      <c r="D294" s="32"/>
      <c r="E294" s="33"/>
      <c r="F294" s="33"/>
      <c r="G294" s="32"/>
      <c r="H294" s="34"/>
      <c r="I294" s="34"/>
      <c r="J294" s="32"/>
      <c r="K294" s="32"/>
      <c r="L294" s="35"/>
      <c r="M294" s="32"/>
      <c r="N294" s="36"/>
      <c r="O294" s="35"/>
      <c r="P294" s="35"/>
      <c r="Q294" s="35"/>
      <c r="R294" s="78"/>
      <c r="S294" s="33"/>
      <c r="T294" s="33"/>
      <c r="U294" s="36"/>
      <c r="V294" s="36"/>
      <c r="W294" s="36"/>
      <c r="X294" s="36"/>
    </row>
    <row r="295" spans="3:24" x14ac:dyDescent="0.3">
      <c r="C295" s="32"/>
      <c r="D295" s="32"/>
      <c r="E295" s="33"/>
      <c r="F295" s="33"/>
      <c r="G295" s="32"/>
      <c r="H295" s="34"/>
      <c r="I295" s="34"/>
      <c r="J295" s="32"/>
      <c r="K295" s="32"/>
      <c r="L295" s="35"/>
      <c r="M295" s="32"/>
      <c r="N295" s="36"/>
      <c r="O295" s="35"/>
      <c r="P295" s="35"/>
      <c r="Q295" s="35"/>
      <c r="R295" s="78"/>
      <c r="S295" s="33"/>
      <c r="T295" s="33"/>
      <c r="U295" s="36"/>
      <c r="V295" s="36"/>
      <c r="W295" s="36"/>
      <c r="X295" s="36"/>
    </row>
    <row r="296" spans="3:24" x14ac:dyDescent="0.3">
      <c r="C296" s="32"/>
      <c r="D296" s="32"/>
      <c r="E296" s="33"/>
      <c r="F296" s="33"/>
      <c r="G296" s="32"/>
      <c r="H296" s="34"/>
      <c r="I296" s="34"/>
      <c r="J296" s="32"/>
      <c r="K296" s="32"/>
      <c r="L296" s="35"/>
      <c r="M296" s="32"/>
      <c r="N296" s="36"/>
      <c r="O296" s="35"/>
      <c r="P296" s="35"/>
      <c r="Q296" s="35"/>
      <c r="R296" s="78"/>
      <c r="S296" s="33"/>
      <c r="T296" s="33"/>
      <c r="U296" s="36"/>
      <c r="V296" s="36"/>
      <c r="W296" s="36"/>
      <c r="X296" s="36"/>
    </row>
    <row r="297" spans="3:24" x14ac:dyDescent="0.3">
      <c r="C297" s="32"/>
      <c r="D297" s="32"/>
      <c r="E297" s="33"/>
      <c r="F297" s="33"/>
      <c r="G297" s="32"/>
      <c r="H297" s="34"/>
      <c r="I297" s="34"/>
      <c r="J297" s="32"/>
      <c r="K297" s="32"/>
      <c r="L297" s="35"/>
      <c r="M297" s="32"/>
      <c r="N297" s="36"/>
      <c r="O297" s="35"/>
      <c r="P297" s="35"/>
      <c r="Q297" s="35"/>
      <c r="R297" s="78"/>
      <c r="S297" s="33"/>
      <c r="T297" s="33"/>
      <c r="U297" s="36"/>
      <c r="V297" s="36"/>
      <c r="W297" s="36"/>
      <c r="X297" s="36"/>
    </row>
    <row r="298" spans="3:24" x14ac:dyDescent="0.3">
      <c r="C298" s="32"/>
      <c r="D298" s="32"/>
      <c r="E298" s="33"/>
      <c r="F298" s="33"/>
      <c r="G298" s="32"/>
      <c r="H298" s="34"/>
      <c r="I298" s="34"/>
      <c r="J298" s="32"/>
      <c r="K298" s="32"/>
      <c r="L298" s="35"/>
      <c r="M298" s="32"/>
      <c r="N298" s="36"/>
      <c r="O298" s="35"/>
      <c r="P298" s="35"/>
      <c r="Q298" s="35"/>
      <c r="R298" s="78"/>
      <c r="S298" s="33"/>
      <c r="T298" s="33"/>
      <c r="U298" s="36"/>
      <c r="V298" s="36"/>
      <c r="W298" s="36"/>
      <c r="X298" s="36"/>
    </row>
    <row r="299" spans="3:24" x14ac:dyDescent="0.3">
      <c r="C299" s="32"/>
      <c r="D299" s="32"/>
      <c r="E299" s="33"/>
      <c r="F299" s="33"/>
      <c r="G299" s="32"/>
      <c r="H299" s="34"/>
      <c r="I299" s="34"/>
      <c r="J299" s="32"/>
      <c r="K299" s="32"/>
      <c r="L299" s="35"/>
      <c r="M299" s="32"/>
      <c r="N299" s="36"/>
      <c r="O299" s="35"/>
      <c r="P299" s="35"/>
      <c r="Q299" s="35"/>
      <c r="R299" s="78"/>
      <c r="S299" s="33"/>
      <c r="T299" s="33"/>
      <c r="U299" s="36"/>
      <c r="V299" s="36"/>
      <c r="W299" s="36"/>
      <c r="X299" s="36"/>
    </row>
    <row r="300" spans="3:24" x14ac:dyDescent="0.3">
      <c r="C300" s="32"/>
      <c r="D300" s="32"/>
      <c r="E300" s="33"/>
      <c r="F300" s="33"/>
      <c r="G300" s="32"/>
      <c r="H300" s="34"/>
      <c r="I300" s="34"/>
      <c r="J300" s="32"/>
      <c r="K300" s="32"/>
      <c r="L300" s="35"/>
      <c r="M300" s="32"/>
      <c r="N300" s="36"/>
      <c r="O300" s="35"/>
      <c r="P300" s="35"/>
      <c r="Q300" s="35"/>
      <c r="R300" s="78"/>
      <c r="S300" s="33"/>
      <c r="T300" s="33"/>
      <c r="U300" s="36"/>
      <c r="V300" s="36"/>
      <c r="W300" s="36"/>
      <c r="X300" s="36"/>
    </row>
    <row r="301" spans="3:24" x14ac:dyDescent="0.3">
      <c r="C301" s="32"/>
      <c r="D301" s="32"/>
      <c r="E301" s="33"/>
      <c r="F301" s="33"/>
      <c r="G301" s="32"/>
      <c r="H301" s="34"/>
      <c r="I301" s="34"/>
      <c r="J301" s="32"/>
      <c r="K301" s="32"/>
      <c r="L301" s="35"/>
      <c r="M301" s="32"/>
      <c r="N301" s="36"/>
      <c r="O301" s="35"/>
      <c r="P301" s="35"/>
      <c r="Q301" s="35"/>
      <c r="R301" s="78"/>
      <c r="S301" s="33"/>
      <c r="T301" s="33"/>
      <c r="U301" s="36"/>
      <c r="V301" s="36"/>
      <c r="W301" s="36"/>
      <c r="X301" s="36"/>
    </row>
    <row r="302" spans="3:24" x14ac:dyDescent="0.3">
      <c r="C302" s="32"/>
      <c r="D302" s="32"/>
      <c r="E302" s="33"/>
      <c r="F302" s="33"/>
      <c r="G302" s="32"/>
      <c r="H302" s="34"/>
      <c r="I302" s="34"/>
      <c r="J302" s="32"/>
      <c r="K302" s="32"/>
      <c r="L302" s="35"/>
      <c r="M302" s="32"/>
      <c r="N302" s="36"/>
      <c r="O302" s="35"/>
      <c r="P302" s="35"/>
      <c r="Q302" s="35"/>
      <c r="R302" s="78"/>
      <c r="S302" s="33"/>
      <c r="T302" s="33"/>
      <c r="U302" s="36"/>
      <c r="V302" s="36"/>
      <c r="W302" s="36"/>
      <c r="X302" s="36"/>
    </row>
    <row r="303" spans="3:24" x14ac:dyDescent="0.3">
      <c r="C303" s="32"/>
      <c r="D303" s="32"/>
      <c r="E303" s="33"/>
      <c r="F303" s="33"/>
      <c r="G303" s="32"/>
      <c r="H303" s="34"/>
      <c r="I303" s="34"/>
      <c r="J303" s="32"/>
      <c r="K303" s="32"/>
      <c r="L303" s="35"/>
      <c r="M303" s="32"/>
      <c r="N303" s="36"/>
      <c r="O303" s="35"/>
      <c r="P303" s="35"/>
      <c r="Q303" s="35"/>
      <c r="R303" s="78"/>
      <c r="S303" s="33"/>
      <c r="T303" s="33"/>
      <c r="U303" s="36"/>
      <c r="V303" s="36"/>
      <c r="W303" s="36"/>
      <c r="X303" s="36"/>
    </row>
    <row r="304" spans="3:24" x14ac:dyDescent="0.3">
      <c r="C304" s="32"/>
      <c r="D304" s="32"/>
      <c r="E304" s="33"/>
      <c r="F304" s="33"/>
      <c r="G304" s="32"/>
      <c r="H304" s="34"/>
      <c r="I304" s="34"/>
      <c r="J304" s="32"/>
      <c r="K304" s="32"/>
      <c r="L304" s="35"/>
      <c r="M304" s="32"/>
      <c r="N304" s="36"/>
      <c r="O304" s="35"/>
      <c r="P304" s="35"/>
      <c r="Q304" s="35"/>
      <c r="R304" s="78"/>
      <c r="S304" s="33"/>
      <c r="T304" s="33"/>
      <c r="U304" s="36"/>
      <c r="V304" s="36"/>
      <c r="W304" s="36"/>
      <c r="X304" s="36"/>
    </row>
    <row r="305" spans="3:24" x14ac:dyDescent="0.3">
      <c r="C305" s="32"/>
      <c r="D305" s="32"/>
      <c r="E305" s="33"/>
      <c r="F305" s="33"/>
      <c r="G305" s="32"/>
      <c r="H305" s="34"/>
      <c r="I305" s="34"/>
      <c r="J305" s="32"/>
      <c r="K305" s="32"/>
      <c r="L305" s="35"/>
      <c r="M305" s="32"/>
      <c r="N305" s="36"/>
      <c r="O305" s="35"/>
      <c r="P305" s="35"/>
      <c r="Q305" s="35"/>
      <c r="R305" s="78"/>
      <c r="S305" s="33"/>
      <c r="T305" s="33"/>
      <c r="U305" s="36"/>
      <c r="V305" s="36"/>
      <c r="W305" s="36"/>
      <c r="X305" s="36"/>
    </row>
    <row r="306" spans="3:24" x14ac:dyDescent="0.3">
      <c r="C306" s="32"/>
      <c r="D306" s="32"/>
      <c r="E306" s="33"/>
      <c r="F306" s="33"/>
      <c r="G306" s="32"/>
      <c r="H306" s="34"/>
      <c r="I306" s="34"/>
      <c r="J306" s="32"/>
      <c r="K306" s="32"/>
      <c r="L306" s="35"/>
      <c r="M306" s="32"/>
      <c r="N306" s="36"/>
      <c r="O306" s="35"/>
      <c r="P306" s="35"/>
      <c r="Q306" s="35"/>
      <c r="R306" s="78"/>
      <c r="S306" s="33"/>
      <c r="T306" s="33"/>
      <c r="U306" s="36"/>
      <c r="V306" s="36"/>
      <c r="W306" s="36"/>
      <c r="X306" s="36"/>
    </row>
    <row r="307" spans="3:24" x14ac:dyDescent="0.3">
      <c r="C307" s="32"/>
      <c r="D307" s="32"/>
      <c r="E307" s="33"/>
      <c r="F307" s="33"/>
      <c r="G307" s="32"/>
      <c r="H307" s="34"/>
      <c r="I307" s="34"/>
      <c r="J307" s="32"/>
      <c r="K307" s="32"/>
      <c r="L307" s="35"/>
      <c r="M307" s="32"/>
      <c r="N307" s="36"/>
      <c r="O307" s="35"/>
      <c r="P307" s="35"/>
      <c r="Q307" s="35"/>
      <c r="R307" s="78"/>
      <c r="S307" s="33"/>
      <c r="T307" s="33"/>
      <c r="U307" s="36"/>
      <c r="V307" s="36"/>
      <c r="W307" s="36"/>
      <c r="X307" s="36"/>
    </row>
    <row r="308" spans="3:24" x14ac:dyDescent="0.3">
      <c r="C308" s="32"/>
      <c r="D308" s="32"/>
      <c r="E308" s="33"/>
      <c r="F308" s="33"/>
      <c r="G308" s="32"/>
      <c r="H308" s="34"/>
      <c r="I308" s="34"/>
      <c r="J308" s="32"/>
      <c r="K308" s="32"/>
      <c r="L308" s="35"/>
      <c r="M308" s="32"/>
      <c r="N308" s="36"/>
      <c r="O308" s="35"/>
      <c r="P308" s="35"/>
      <c r="Q308" s="35"/>
      <c r="R308" s="78"/>
      <c r="S308" s="33"/>
      <c r="T308" s="33"/>
      <c r="U308" s="36"/>
      <c r="V308" s="36"/>
      <c r="W308" s="36"/>
      <c r="X308" s="36"/>
    </row>
    <row r="309" spans="3:24" x14ac:dyDescent="0.3">
      <c r="C309" s="32"/>
      <c r="D309" s="32"/>
      <c r="E309" s="33"/>
      <c r="F309" s="33"/>
      <c r="G309" s="32"/>
      <c r="H309" s="34"/>
      <c r="I309" s="34"/>
      <c r="J309" s="32"/>
      <c r="K309" s="32"/>
      <c r="L309" s="35"/>
      <c r="M309" s="32"/>
      <c r="N309" s="36"/>
      <c r="O309" s="35"/>
      <c r="P309" s="35"/>
      <c r="Q309" s="35"/>
      <c r="R309" s="78"/>
      <c r="S309" s="33"/>
      <c r="T309" s="33"/>
      <c r="U309" s="36"/>
      <c r="V309" s="36"/>
      <c r="W309" s="36"/>
      <c r="X309" s="36"/>
    </row>
    <row r="310" spans="3:24" x14ac:dyDescent="0.3">
      <c r="C310" s="32"/>
      <c r="D310" s="32"/>
      <c r="E310" s="33"/>
      <c r="F310" s="33"/>
      <c r="G310" s="32"/>
      <c r="H310" s="34"/>
      <c r="I310" s="34"/>
      <c r="J310" s="32"/>
      <c r="K310" s="32"/>
      <c r="L310" s="35"/>
      <c r="M310" s="32"/>
      <c r="N310" s="36"/>
      <c r="O310" s="35"/>
      <c r="P310" s="35"/>
      <c r="Q310" s="35"/>
      <c r="R310" s="78"/>
      <c r="S310" s="33"/>
      <c r="T310" s="33"/>
      <c r="U310" s="36"/>
      <c r="V310" s="36"/>
      <c r="W310" s="36"/>
      <c r="X310" s="36"/>
    </row>
    <row r="311" spans="3:24" x14ac:dyDescent="0.3">
      <c r="C311" s="32"/>
      <c r="D311" s="32"/>
      <c r="E311" s="33"/>
      <c r="F311" s="33"/>
      <c r="G311" s="32"/>
      <c r="H311" s="34"/>
      <c r="I311" s="34"/>
      <c r="J311" s="32"/>
      <c r="K311" s="32"/>
      <c r="L311" s="35"/>
      <c r="M311" s="32"/>
      <c r="N311" s="36"/>
      <c r="O311" s="35"/>
      <c r="P311" s="35"/>
      <c r="Q311" s="35"/>
      <c r="R311" s="78"/>
      <c r="S311" s="33"/>
      <c r="T311" s="33"/>
      <c r="U311" s="36"/>
      <c r="V311" s="36"/>
      <c r="W311" s="36"/>
      <c r="X311" s="36"/>
    </row>
    <row r="312" spans="3:24" x14ac:dyDescent="0.3">
      <c r="C312" s="32"/>
      <c r="D312" s="32"/>
      <c r="E312" s="33"/>
      <c r="F312" s="33"/>
      <c r="G312" s="32"/>
      <c r="H312" s="34"/>
      <c r="I312" s="34"/>
      <c r="J312" s="32"/>
      <c r="K312" s="32"/>
      <c r="L312" s="35"/>
      <c r="M312" s="32"/>
      <c r="N312" s="36"/>
      <c r="O312" s="35"/>
      <c r="P312" s="35"/>
      <c r="Q312" s="35"/>
      <c r="R312" s="78"/>
      <c r="S312" s="33"/>
      <c r="T312" s="33"/>
      <c r="U312" s="36"/>
      <c r="V312" s="36"/>
      <c r="W312" s="36"/>
      <c r="X312" s="36"/>
    </row>
    <row r="313" spans="3:24" x14ac:dyDescent="0.3">
      <c r="C313" s="32"/>
      <c r="D313" s="32"/>
      <c r="E313" s="33"/>
      <c r="F313" s="33"/>
      <c r="G313" s="32"/>
      <c r="H313" s="34"/>
      <c r="I313" s="34"/>
      <c r="J313" s="32"/>
      <c r="K313" s="32"/>
      <c r="L313" s="35"/>
      <c r="M313" s="32"/>
      <c r="N313" s="36"/>
      <c r="O313" s="35"/>
      <c r="P313" s="35"/>
      <c r="Q313" s="35"/>
      <c r="R313" s="78"/>
      <c r="S313" s="33"/>
      <c r="T313" s="33"/>
      <c r="U313" s="36"/>
      <c r="V313" s="36"/>
      <c r="W313" s="36"/>
      <c r="X313" s="36"/>
    </row>
    <row r="314" spans="3:24" x14ac:dyDescent="0.3">
      <c r="C314" s="32"/>
      <c r="D314" s="32"/>
      <c r="E314" s="33"/>
      <c r="F314" s="33"/>
      <c r="G314" s="32"/>
      <c r="H314" s="34"/>
      <c r="I314" s="34"/>
      <c r="J314" s="32"/>
      <c r="K314" s="32"/>
      <c r="L314" s="35"/>
      <c r="M314" s="32"/>
      <c r="N314" s="36"/>
      <c r="O314" s="35"/>
      <c r="P314" s="35"/>
      <c r="Q314" s="35"/>
      <c r="R314" s="78"/>
      <c r="S314" s="33"/>
      <c r="T314" s="33"/>
      <c r="U314" s="36"/>
      <c r="V314" s="36"/>
      <c r="W314" s="36"/>
      <c r="X314" s="36"/>
    </row>
    <row r="315" spans="3:24" x14ac:dyDescent="0.3">
      <c r="C315" s="32"/>
      <c r="D315" s="32"/>
      <c r="E315" s="33"/>
      <c r="F315" s="33"/>
      <c r="G315" s="32"/>
      <c r="H315" s="34"/>
      <c r="I315" s="34"/>
      <c r="J315" s="32"/>
      <c r="K315" s="32"/>
      <c r="L315" s="35"/>
      <c r="M315" s="32"/>
      <c r="N315" s="36"/>
      <c r="O315" s="35"/>
      <c r="P315" s="35"/>
      <c r="Q315" s="35"/>
      <c r="R315" s="78"/>
      <c r="S315" s="33"/>
      <c r="T315" s="33"/>
      <c r="U315" s="36"/>
      <c r="V315" s="36"/>
      <c r="W315" s="36"/>
      <c r="X315" s="36"/>
    </row>
    <row r="316" spans="3:24" x14ac:dyDescent="0.3">
      <c r="C316" s="32"/>
      <c r="D316" s="32"/>
      <c r="E316" s="33"/>
      <c r="F316" s="33"/>
      <c r="G316" s="32"/>
      <c r="H316" s="34"/>
      <c r="I316" s="34"/>
      <c r="J316" s="32"/>
      <c r="K316" s="32"/>
      <c r="L316" s="35"/>
      <c r="M316" s="32"/>
      <c r="N316" s="36"/>
      <c r="O316" s="35"/>
      <c r="P316" s="35"/>
      <c r="Q316" s="35"/>
      <c r="R316" s="78"/>
      <c r="S316" s="33"/>
      <c r="T316" s="33"/>
      <c r="U316" s="36"/>
      <c r="V316" s="36"/>
      <c r="W316" s="36"/>
      <c r="X316" s="36"/>
    </row>
    <row r="317" spans="3:24" x14ac:dyDescent="0.3">
      <c r="C317" s="32"/>
      <c r="D317" s="32"/>
      <c r="E317" s="33"/>
      <c r="F317" s="33"/>
      <c r="G317" s="32"/>
      <c r="H317" s="34"/>
      <c r="I317" s="34"/>
      <c r="J317" s="32"/>
      <c r="K317" s="32"/>
      <c r="L317" s="35"/>
      <c r="M317" s="32"/>
      <c r="N317" s="36"/>
      <c r="O317" s="35"/>
      <c r="P317" s="35"/>
      <c r="Q317" s="35"/>
      <c r="R317" s="78"/>
      <c r="S317" s="33"/>
      <c r="T317" s="33"/>
      <c r="U317" s="36"/>
      <c r="V317" s="36"/>
      <c r="W317" s="36"/>
      <c r="X317" s="36"/>
    </row>
    <row r="318" spans="3:24" x14ac:dyDescent="0.3">
      <c r="C318" s="32"/>
      <c r="D318" s="32"/>
      <c r="E318" s="33"/>
      <c r="F318" s="33"/>
      <c r="G318" s="32"/>
      <c r="H318" s="34"/>
      <c r="I318" s="34"/>
      <c r="J318" s="32"/>
      <c r="K318" s="32"/>
      <c r="L318" s="35"/>
      <c r="M318" s="32"/>
      <c r="N318" s="36"/>
      <c r="O318" s="35"/>
      <c r="P318" s="35"/>
      <c r="Q318" s="35"/>
      <c r="R318" s="78"/>
      <c r="S318" s="33"/>
      <c r="T318" s="33"/>
      <c r="U318" s="36"/>
      <c r="V318" s="36"/>
      <c r="W318" s="36"/>
      <c r="X318" s="36"/>
    </row>
    <row r="319" spans="3:24" x14ac:dyDescent="0.3">
      <c r="C319" s="32"/>
      <c r="D319" s="32"/>
      <c r="E319" s="33"/>
      <c r="F319" s="33"/>
      <c r="G319" s="32"/>
      <c r="H319" s="34"/>
      <c r="I319" s="34"/>
      <c r="J319" s="32"/>
      <c r="K319" s="32"/>
      <c r="L319" s="35"/>
      <c r="M319" s="32"/>
      <c r="N319" s="36"/>
      <c r="O319" s="35"/>
      <c r="P319" s="35"/>
      <c r="Q319" s="35"/>
      <c r="R319" s="78"/>
      <c r="S319" s="33"/>
      <c r="T319" s="33"/>
      <c r="U319" s="36"/>
      <c r="V319" s="36"/>
      <c r="W319" s="36"/>
      <c r="X319" s="36"/>
    </row>
    <row r="320" spans="3:24" x14ac:dyDescent="0.3">
      <c r="C320" s="32"/>
      <c r="D320" s="32"/>
      <c r="E320" s="33"/>
      <c r="F320" s="33"/>
      <c r="G320" s="32"/>
      <c r="H320" s="34"/>
      <c r="I320" s="34"/>
      <c r="J320" s="32"/>
      <c r="K320" s="32"/>
      <c r="L320" s="35"/>
      <c r="M320" s="32"/>
      <c r="N320" s="36"/>
      <c r="O320" s="35"/>
      <c r="P320" s="35"/>
      <c r="Q320" s="35"/>
      <c r="R320" s="78"/>
      <c r="S320" s="33"/>
      <c r="T320" s="33"/>
      <c r="U320" s="36"/>
      <c r="V320" s="36"/>
      <c r="W320" s="36"/>
      <c r="X320" s="36"/>
    </row>
    <row r="321" spans="3:24" x14ac:dyDescent="0.3">
      <c r="C321" s="32"/>
      <c r="D321" s="32"/>
      <c r="E321" s="33"/>
      <c r="F321" s="33"/>
      <c r="G321" s="32"/>
      <c r="H321" s="34"/>
      <c r="I321" s="34"/>
      <c r="J321" s="32"/>
      <c r="K321" s="32"/>
      <c r="L321" s="35"/>
      <c r="M321" s="32"/>
      <c r="N321" s="36"/>
      <c r="O321" s="35"/>
      <c r="P321" s="35"/>
      <c r="Q321" s="35"/>
      <c r="R321" s="78"/>
      <c r="S321" s="33"/>
      <c r="T321" s="33"/>
      <c r="U321" s="36"/>
      <c r="V321" s="36"/>
      <c r="W321" s="36"/>
      <c r="X321" s="36"/>
    </row>
    <row r="322" spans="3:24" x14ac:dyDescent="0.3">
      <c r="C322" s="32"/>
      <c r="D322" s="32"/>
      <c r="E322" s="33"/>
      <c r="F322" s="33"/>
      <c r="G322" s="32"/>
      <c r="H322" s="34"/>
      <c r="I322" s="34"/>
      <c r="J322" s="32"/>
      <c r="K322" s="32"/>
      <c r="L322" s="35"/>
      <c r="M322" s="32"/>
      <c r="N322" s="36"/>
      <c r="O322" s="35"/>
      <c r="P322" s="35"/>
      <c r="Q322" s="35"/>
      <c r="R322" s="78"/>
      <c r="S322" s="33"/>
      <c r="T322" s="33"/>
      <c r="U322" s="36"/>
      <c r="V322" s="36"/>
      <c r="W322" s="36"/>
      <c r="X322" s="36"/>
    </row>
    <row r="323" spans="3:24" x14ac:dyDescent="0.3">
      <c r="C323" s="32"/>
      <c r="D323" s="32"/>
      <c r="E323" s="33"/>
      <c r="F323" s="33"/>
      <c r="G323" s="32"/>
      <c r="H323" s="34"/>
      <c r="I323" s="34"/>
      <c r="J323" s="32"/>
      <c r="K323" s="32"/>
      <c r="L323" s="35"/>
      <c r="M323" s="32"/>
      <c r="N323" s="36"/>
      <c r="O323" s="35"/>
      <c r="P323" s="35"/>
      <c r="Q323" s="35"/>
      <c r="R323" s="78"/>
      <c r="S323" s="33"/>
      <c r="T323" s="33"/>
      <c r="U323" s="36"/>
      <c r="V323" s="36"/>
      <c r="W323" s="36"/>
      <c r="X323" s="36"/>
    </row>
    <row r="324" spans="3:24" x14ac:dyDescent="0.3">
      <c r="C324" s="32"/>
      <c r="D324" s="32"/>
      <c r="E324" s="33"/>
      <c r="F324" s="33"/>
      <c r="G324" s="32"/>
      <c r="H324" s="34"/>
      <c r="I324" s="34"/>
      <c r="J324" s="32"/>
      <c r="K324" s="32"/>
      <c r="L324" s="35"/>
      <c r="M324" s="32"/>
      <c r="N324" s="36"/>
      <c r="O324" s="35"/>
      <c r="P324" s="35"/>
      <c r="Q324" s="35"/>
      <c r="R324" s="78"/>
      <c r="S324" s="33"/>
      <c r="T324" s="33"/>
      <c r="U324" s="36"/>
      <c r="V324" s="36"/>
      <c r="W324" s="36"/>
      <c r="X324" s="36"/>
    </row>
    <row r="325" spans="3:24" x14ac:dyDescent="0.3">
      <c r="C325" s="32"/>
      <c r="D325" s="32"/>
      <c r="E325" s="33"/>
      <c r="F325" s="33"/>
      <c r="G325" s="32"/>
      <c r="H325" s="34"/>
      <c r="I325" s="34"/>
      <c r="J325" s="32"/>
      <c r="K325" s="32"/>
      <c r="L325" s="35"/>
      <c r="M325" s="32"/>
      <c r="N325" s="36"/>
      <c r="O325" s="35"/>
      <c r="P325" s="35"/>
      <c r="Q325" s="35"/>
      <c r="R325" s="78"/>
      <c r="S325" s="33"/>
      <c r="T325" s="33"/>
      <c r="U325" s="36"/>
      <c r="V325" s="36"/>
      <c r="W325" s="36"/>
      <c r="X325" s="36"/>
    </row>
    <row r="326" spans="3:24" x14ac:dyDescent="0.3">
      <c r="C326" s="32"/>
      <c r="D326" s="32"/>
      <c r="E326" s="33"/>
      <c r="F326" s="33"/>
      <c r="G326" s="32"/>
      <c r="H326" s="34"/>
      <c r="I326" s="34"/>
      <c r="J326" s="32"/>
      <c r="K326" s="32"/>
      <c r="L326" s="35"/>
      <c r="M326" s="32"/>
      <c r="N326" s="36"/>
      <c r="O326" s="35"/>
      <c r="P326" s="35"/>
      <c r="Q326" s="35"/>
      <c r="R326" s="78"/>
      <c r="S326" s="33"/>
      <c r="T326" s="33"/>
      <c r="U326" s="36"/>
      <c r="V326" s="36"/>
      <c r="W326" s="36"/>
      <c r="X326" s="36"/>
    </row>
    <row r="327" spans="3:24" x14ac:dyDescent="0.3">
      <c r="C327" s="32"/>
      <c r="D327" s="32"/>
      <c r="E327" s="33"/>
      <c r="F327" s="33"/>
      <c r="G327" s="32"/>
      <c r="H327" s="34"/>
      <c r="I327" s="34"/>
      <c r="J327" s="32"/>
      <c r="K327" s="32"/>
      <c r="L327" s="35"/>
      <c r="M327" s="32"/>
      <c r="N327" s="36"/>
      <c r="O327" s="35"/>
      <c r="P327" s="35"/>
      <c r="Q327" s="35"/>
      <c r="R327" s="78"/>
      <c r="S327" s="33"/>
      <c r="T327" s="33"/>
      <c r="U327" s="36"/>
      <c r="V327" s="36"/>
      <c r="W327" s="36"/>
      <c r="X327" s="36"/>
    </row>
    <row r="328" spans="3:24" x14ac:dyDescent="0.3">
      <c r="C328" s="32"/>
      <c r="D328" s="32"/>
      <c r="E328" s="33"/>
      <c r="F328" s="33"/>
      <c r="G328" s="32"/>
      <c r="H328" s="34"/>
      <c r="I328" s="34"/>
      <c r="J328" s="32"/>
      <c r="K328" s="32"/>
      <c r="L328" s="35"/>
      <c r="M328" s="32"/>
      <c r="N328" s="36"/>
      <c r="O328" s="35"/>
      <c r="P328" s="35"/>
      <c r="Q328" s="35"/>
      <c r="R328" s="78"/>
      <c r="S328" s="33"/>
      <c r="T328" s="33"/>
      <c r="U328" s="36"/>
      <c r="V328" s="36"/>
      <c r="W328" s="36"/>
      <c r="X328" s="36"/>
    </row>
    <row r="329" spans="3:24" x14ac:dyDescent="0.3">
      <c r="C329" s="32"/>
      <c r="D329" s="32"/>
      <c r="E329" s="33"/>
      <c r="F329" s="33"/>
      <c r="G329" s="32"/>
      <c r="H329" s="34"/>
      <c r="I329" s="34"/>
      <c r="J329" s="32"/>
      <c r="K329" s="32"/>
      <c r="L329" s="35"/>
      <c r="M329" s="32"/>
      <c r="N329" s="36"/>
      <c r="O329" s="35"/>
      <c r="P329" s="35"/>
      <c r="Q329" s="35"/>
      <c r="R329" s="78"/>
      <c r="S329" s="33"/>
      <c r="T329" s="33"/>
      <c r="U329" s="36"/>
      <c r="V329" s="36"/>
      <c r="W329" s="36"/>
      <c r="X329" s="36"/>
    </row>
    <row r="330" spans="3:24" x14ac:dyDescent="0.3">
      <c r="C330" s="32"/>
      <c r="D330" s="32"/>
      <c r="E330" s="33"/>
      <c r="F330" s="33"/>
      <c r="G330" s="32"/>
      <c r="H330" s="34"/>
      <c r="I330" s="34"/>
      <c r="J330" s="32"/>
      <c r="K330" s="32"/>
      <c r="L330" s="35"/>
      <c r="M330" s="32"/>
      <c r="N330" s="36"/>
      <c r="O330" s="35"/>
      <c r="P330" s="35"/>
      <c r="Q330" s="35"/>
      <c r="R330" s="78"/>
      <c r="S330" s="33"/>
      <c r="T330" s="33"/>
      <c r="U330" s="36"/>
      <c r="V330" s="36"/>
      <c r="W330" s="36"/>
      <c r="X330" s="36"/>
    </row>
    <row r="331" spans="3:24" x14ac:dyDescent="0.3">
      <c r="C331" s="32"/>
      <c r="D331" s="32"/>
      <c r="E331" s="33"/>
      <c r="F331" s="33"/>
      <c r="G331" s="32"/>
      <c r="H331" s="34"/>
      <c r="I331" s="34"/>
      <c r="J331" s="32"/>
      <c r="K331" s="32"/>
      <c r="L331" s="35"/>
      <c r="M331" s="32"/>
      <c r="N331" s="36"/>
      <c r="O331" s="35"/>
      <c r="P331" s="35"/>
      <c r="Q331" s="35"/>
      <c r="R331" s="78"/>
      <c r="S331" s="33"/>
      <c r="T331" s="33"/>
      <c r="U331" s="36"/>
      <c r="V331" s="36"/>
      <c r="W331" s="36"/>
      <c r="X331" s="36"/>
    </row>
    <row r="332" spans="3:24" x14ac:dyDescent="0.3">
      <c r="C332" s="32"/>
      <c r="D332" s="32"/>
      <c r="E332" s="33"/>
      <c r="F332" s="33"/>
      <c r="G332" s="32"/>
      <c r="H332" s="34"/>
      <c r="I332" s="34"/>
      <c r="J332" s="32"/>
      <c r="K332" s="32"/>
      <c r="L332" s="35"/>
      <c r="M332" s="32"/>
      <c r="N332" s="36"/>
      <c r="O332" s="35"/>
      <c r="P332" s="35"/>
      <c r="Q332" s="35"/>
      <c r="R332" s="78"/>
      <c r="S332" s="33"/>
      <c r="T332" s="33"/>
      <c r="U332" s="36"/>
      <c r="V332" s="36"/>
      <c r="W332" s="36"/>
      <c r="X332" s="36"/>
    </row>
    <row r="333" spans="3:24" x14ac:dyDescent="0.3">
      <c r="C333" s="32"/>
      <c r="D333" s="32"/>
      <c r="E333" s="33"/>
      <c r="F333" s="33"/>
      <c r="G333" s="32"/>
      <c r="H333" s="34"/>
      <c r="I333" s="34"/>
      <c r="J333" s="32"/>
      <c r="K333" s="32"/>
      <c r="L333" s="35"/>
      <c r="M333" s="32"/>
      <c r="N333" s="36"/>
      <c r="O333" s="35"/>
      <c r="P333" s="35"/>
      <c r="Q333" s="35"/>
      <c r="R333" s="78"/>
      <c r="S333" s="33"/>
      <c r="T333" s="33"/>
      <c r="U333" s="36"/>
      <c r="V333" s="36"/>
      <c r="W333" s="36"/>
      <c r="X333" s="36"/>
    </row>
    <row r="334" spans="3:24" x14ac:dyDescent="0.3">
      <c r="C334" s="32"/>
      <c r="D334" s="32"/>
      <c r="E334" s="33"/>
      <c r="F334" s="33"/>
      <c r="G334" s="32"/>
      <c r="H334" s="34"/>
      <c r="I334" s="34"/>
      <c r="J334" s="32"/>
      <c r="K334" s="32"/>
      <c r="L334" s="35"/>
      <c r="M334" s="32"/>
      <c r="N334" s="36"/>
      <c r="O334" s="35"/>
      <c r="P334" s="35"/>
      <c r="Q334" s="35"/>
      <c r="R334" s="78"/>
      <c r="S334" s="33"/>
      <c r="T334" s="33"/>
      <c r="U334" s="36"/>
      <c r="V334" s="36"/>
      <c r="W334" s="36"/>
      <c r="X334" s="36"/>
    </row>
    <row r="335" spans="3:24" x14ac:dyDescent="0.3">
      <c r="C335" s="32"/>
      <c r="D335" s="32"/>
      <c r="E335" s="33"/>
      <c r="F335" s="33"/>
      <c r="G335" s="32"/>
      <c r="H335" s="34"/>
      <c r="I335" s="34"/>
      <c r="J335" s="32"/>
      <c r="K335" s="32"/>
      <c r="L335" s="35"/>
      <c r="M335" s="32"/>
      <c r="N335" s="36"/>
      <c r="O335" s="35"/>
      <c r="P335" s="35"/>
      <c r="Q335" s="35"/>
      <c r="R335" s="78"/>
      <c r="S335" s="33"/>
      <c r="T335" s="33"/>
      <c r="U335" s="36"/>
      <c r="V335" s="36"/>
      <c r="W335" s="36"/>
      <c r="X335" s="36"/>
    </row>
    <row r="336" spans="3:24" x14ac:dyDescent="0.3">
      <c r="C336" s="32"/>
      <c r="D336" s="32"/>
      <c r="E336" s="33"/>
      <c r="F336" s="33"/>
      <c r="G336" s="32"/>
      <c r="H336" s="34"/>
      <c r="I336" s="34"/>
      <c r="J336" s="32"/>
      <c r="K336" s="32"/>
      <c r="L336" s="35"/>
      <c r="M336" s="32"/>
      <c r="N336" s="36"/>
      <c r="O336" s="35"/>
      <c r="P336" s="35"/>
      <c r="Q336" s="35"/>
      <c r="R336" s="78"/>
      <c r="S336" s="33"/>
      <c r="T336" s="33"/>
      <c r="U336" s="36"/>
      <c r="V336" s="36"/>
      <c r="W336" s="36"/>
      <c r="X336" s="36"/>
    </row>
    <row r="337" spans="3:24" x14ac:dyDescent="0.3">
      <c r="C337" s="32"/>
      <c r="D337" s="32"/>
      <c r="E337" s="33"/>
      <c r="F337" s="33"/>
      <c r="G337" s="32"/>
      <c r="H337" s="34"/>
      <c r="I337" s="34"/>
      <c r="J337" s="32"/>
      <c r="K337" s="32"/>
      <c r="L337" s="35"/>
      <c r="M337" s="32"/>
      <c r="N337" s="36"/>
      <c r="O337" s="35"/>
      <c r="P337" s="35"/>
      <c r="Q337" s="35"/>
      <c r="R337" s="78"/>
      <c r="S337" s="33"/>
      <c r="T337" s="33"/>
      <c r="U337" s="36"/>
      <c r="V337" s="36"/>
      <c r="W337" s="36"/>
      <c r="X337" s="36"/>
    </row>
    <row r="338" spans="3:24" x14ac:dyDescent="0.3">
      <c r="C338" s="32"/>
      <c r="D338" s="32"/>
      <c r="E338" s="33"/>
      <c r="F338" s="33"/>
      <c r="G338" s="32"/>
      <c r="H338" s="34"/>
      <c r="I338" s="34"/>
      <c r="J338" s="32"/>
      <c r="K338" s="32"/>
      <c r="L338" s="35"/>
      <c r="M338" s="32"/>
      <c r="N338" s="36"/>
      <c r="O338" s="35"/>
      <c r="P338" s="35"/>
      <c r="Q338" s="35"/>
      <c r="R338" s="78"/>
      <c r="S338" s="33"/>
      <c r="T338" s="33"/>
      <c r="U338" s="36"/>
      <c r="V338" s="36"/>
      <c r="W338" s="36"/>
      <c r="X338" s="36"/>
    </row>
    <row r="339" spans="3:24" x14ac:dyDescent="0.3">
      <c r="C339" s="32"/>
      <c r="D339" s="32"/>
      <c r="E339" s="33"/>
      <c r="F339" s="33"/>
      <c r="G339" s="32"/>
      <c r="H339" s="34"/>
      <c r="I339" s="34"/>
      <c r="J339" s="32"/>
      <c r="K339" s="32"/>
      <c r="L339" s="35"/>
      <c r="M339" s="32"/>
      <c r="N339" s="36"/>
      <c r="O339" s="35"/>
      <c r="P339" s="35"/>
      <c r="Q339" s="35"/>
      <c r="R339" s="78"/>
      <c r="S339" s="33"/>
      <c r="T339" s="33"/>
      <c r="U339" s="36"/>
      <c r="V339" s="36"/>
      <c r="W339" s="36"/>
      <c r="X339" s="36"/>
    </row>
    <row r="340" spans="3:24" x14ac:dyDescent="0.3">
      <c r="C340" s="32"/>
      <c r="D340" s="32"/>
      <c r="E340" s="33"/>
      <c r="F340" s="33"/>
      <c r="G340" s="32"/>
      <c r="H340" s="34"/>
      <c r="I340" s="34"/>
      <c r="J340" s="32"/>
      <c r="K340" s="32"/>
      <c r="L340" s="35"/>
      <c r="M340" s="32"/>
      <c r="N340" s="36"/>
      <c r="O340" s="35"/>
      <c r="P340" s="35"/>
      <c r="Q340" s="35"/>
      <c r="R340" s="78"/>
      <c r="S340" s="33"/>
      <c r="T340" s="33"/>
      <c r="U340" s="36"/>
      <c r="V340" s="36"/>
      <c r="W340" s="36"/>
      <c r="X340" s="36"/>
    </row>
    <row r="341" spans="3:24" x14ac:dyDescent="0.3">
      <c r="C341" s="32"/>
      <c r="D341" s="32"/>
      <c r="E341" s="33"/>
      <c r="F341" s="33"/>
      <c r="G341" s="32"/>
      <c r="H341" s="34"/>
      <c r="I341" s="34"/>
      <c r="J341" s="32"/>
      <c r="K341" s="32"/>
      <c r="L341" s="35"/>
      <c r="M341" s="32"/>
      <c r="N341" s="36"/>
      <c r="O341" s="35"/>
      <c r="P341" s="35"/>
      <c r="Q341" s="35"/>
      <c r="R341" s="78"/>
      <c r="S341" s="33"/>
      <c r="T341" s="33"/>
      <c r="U341" s="36"/>
      <c r="V341" s="36"/>
      <c r="W341" s="36"/>
      <c r="X341" s="36"/>
    </row>
    <row r="342" spans="3:24" x14ac:dyDescent="0.3">
      <c r="C342" s="32"/>
      <c r="D342" s="32"/>
      <c r="E342" s="33"/>
      <c r="F342" s="33"/>
      <c r="G342" s="32"/>
      <c r="H342" s="34"/>
      <c r="I342" s="34"/>
      <c r="J342" s="32"/>
      <c r="K342" s="32"/>
      <c r="L342" s="35"/>
      <c r="M342" s="32"/>
      <c r="N342" s="36"/>
      <c r="O342" s="35"/>
      <c r="P342" s="35"/>
      <c r="Q342" s="35"/>
      <c r="R342" s="78"/>
      <c r="S342" s="33"/>
      <c r="T342" s="33"/>
      <c r="U342" s="36"/>
      <c r="V342" s="36"/>
      <c r="W342" s="36"/>
      <c r="X342" s="36"/>
    </row>
    <row r="343" spans="3:24" x14ac:dyDescent="0.3">
      <c r="C343" s="32"/>
      <c r="D343" s="32"/>
      <c r="E343" s="33"/>
      <c r="F343" s="33"/>
      <c r="G343" s="32"/>
      <c r="H343" s="34"/>
      <c r="I343" s="34"/>
      <c r="J343" s="32"/>
      <c r="K343" s="32"/>
      <c r="L343" s="35"/>
      <c r="M343" s="32"/>
      <c r="N343" s="36"/>
      <c r="O343" s="35"/>
      <c r="P343" s="35"/>
      <c r="Q343" s="35"/>
      <c r="R343" s="78"/>
      <c r="S343" s="33"/>
      <c r="T343" s="33"/>
      <c r="U343" s="36"/>
      <c r="V343" s="36"/>
      <c r="W343" s="36"/>
      <c r="X343" s="36"/>
    </row>
    <row r="344" spans="3:24" x14ac:dyDescent="0.3">
      <c r="C344" s="32"/>
      <c r="D344" s="32"/>
      <c r="E344" s="33"/>
      <c r="F344" s="33"/>
      <c r="G344" s="32"/>
      <c r="H344" s="34"/>
      <c r="I344" s="34"/>
      <c r="J344" s="32"/>
      <c r="K344" s="32"/>
      <c r="L344" s="35"/>
      <c r="M344" s="32"/>
      <c r="N344" s="36"/>
      <c r="O344" s="35"/>
      <c r="P344" s="35"/>
      <c r="Q344" s="35"/>
      <c r="R344" s="78"/>
      <c r="S344" s="33"/>
      <c r="T344" s="33"/>
      <c r="U344" s="36"/>
      <c r="V344" s="36"/>
      <c r="W344" s="36"/>
      <c r="X344" s="36"/>
    </row>
    <row r="345" spans="3:24" x14ac:dyDescent="0.3">
      <c r="C345" s="32"/>
      <c r="D345" s="32"/>
      <c r="E345" s="33"/>
      <c r="F345" s="33"/>
      <c r="G345" s="32"/>
      <c r="H345" s="34"/>
      <c r="I345" s="34"/>
      <c r="J345" s="32"/>
      <c r="K345" s="32"/>
      <c r="L345" s="35"/>
      <c r="M345" s="32"/>
      <c r="N345" s="36"/>
      <c r="O345" s="35"/>
      <c r="P345" s="35"/>
      <c r="Q345" s="35"/>
      <c r="R345" s="78"/>
      <c r="S345" s="33"/>
      <c r="T345" s="33"/>
      <c r="U345" s="36"/>
      <c r="V345" s="36"/>
      <c r="W345" s="36"/>
      <c r="X345" s="36"/>
    </row>
    <row r="346" spans="3:24" x14ac:dyDescent="0.3">
      <c r="C346" s="32"/>
      <c r="D346" s="32"/>
      <c r="E346" s="33"/>
      <c r="F346" s="33"/>
      <c r="G346" s="32"/>
      <c r="H346" s="34"/>
      <c r="I346" s="34"/>
      <c r="J346" s="32"/>
      <c r="K346" s="32"/>
      <c r="L346" s="35"/>
      <c r="M346" s="32"/>
      <c r="N346" s="36"/>
      <c r="O346" s="35"/>
      <c r="P346" s="35"/>
      <c r="Q346" s="35"/>
      <c r="R346" s="78"/>
      <c r="S346" s="33"/>
      <c r="T346" s="33"/>
      <c r="U346" s="36"/>
      <c r="V346" s="36"/>
      <c r="W346" s="36"/>
      <c r="X346" s="36"/>
    </row>
    <row r="347" spans="3:24" x14ac:dyDescent="0.3">
      <c r="C347" s="32"/>
      <c r="D347" s="32"/>
      <c r="E347" s="33"/>
      <c r="F347" s="33"/>
      <c r="G347" s="32"/>
      <c r="H347" s="34"/>
      <c r="I347" s="34"/>
      <c r="J347" s="32"/>
      <c r="K347" s="32"/>
      <c r="L347" s="35"/>
      <c r="M347" s="32"/>
      <c r="N347" s="36"/>
      <c r="O347" s="35"/>
      <c r="P347" s="35"/>
      <c r="Q347" s="35"/>
      <c r="R347" s="78"/>
      <c r="S347" s="33"/>
      <c r="T347" s="33"/>
      <c r="U347" s="36"/>
      <c r="V347" s="36"/>
      <c r="W347" s="36"/>
      <c r="X347" s="36"/>
    </row>
    <row r="348" spans="3:24" x14ac:dyDescent="0.3">
      <c r="C348" s="32"/>
      <c r="D348" s="32"/>
      <c r="E348" s="33"/>
      <c r="F348" s="33"/>
      <c r="G348" s="32"/>
      <c r="H348" s="34"/>
      <c r="I348" s="34"/>
      <c r="J348" s="32"/>
      <c r="K348" s="32"/>
      <c r="L348" s="35"/>
      <c r="M348" s="32"/>
      <c r="N348" s="36"/>
      <c r="O348" s="35"/>
      <c r="P348" s="35"/>
      <c r="Q348" s="35"/>
      <c r="R348" s="78"/>
      <c r="S348" s="33"/>
      <c r="T348" s="33"/>
      <c r="U348" s="36"/>
      <c r="V348" s="36"/>
      <c r="W348" s="36"/>
      <c r="X348" s="36"/>
    </row>
    <row r="349" spans="3:24" x14ac:dyDescent="0.3">
      <c r="C349" s="32"/>
      <c r="D349" s="32"/>
      <c r="E349" s="33"/>
      <c r="F349" s="33"/>
      <c r="G349" s="32"/>
      <c r="H349" s="34"/>
      <c r="I349" s="34"/>
      <c r="J349" s="32"/>
      <c r="K349" s="32"/>
      <c r="L349" s="35"/>
      <c r="M349" s="32"/>
      <c r="N349" s="36"/>
      <c r="O349" s="35"/>
      <c r="P349" s="35"/>
      <c r="Q349" s="35"/>
      <c r="R349" s="78"/>
      <c r="S349" s="33"/>
      <c r="T349" s="33"/>
      <c r="U349" s="36"/>
      <c r="V349" s="36"/>
      <c r="W349" s="36"/>
      <c r="X349" s="36"/>
    </row>
    <row r="350" spans="3:24" x14ac:dyDescent="0.3">
      <c r="C350" s="32"/>
      <c r="D350" s="32"/>
      <c r="E350" s="33"/>
      <c r="F350" s="33"/>
      <c r="G350" s="32"/>
      <c r="H350" s="34"/>
      <c r="I350" s="34"/>
      <c r="J350" s="32"/>
      <c r="K350" s="32"/>
      <c r="L350" s="35"/>
      <c r="M350" s="32"/>
      <c r="N350" s="36"/>
      <c r="O350" s="35"/>
      <c r="P350" s="35"/>
      <c r="Q350" s="35"/>
      <c r="R350" s="78"/>
      <c r="S350" s="33"/>
      <c r="T350" s="33"/>
      <c r="U350" s="36"/>
      <c r="V350" s="36"/>
      <c r="W350" s="36"/>
      <c r="X350" s="36"/>
    </row>
    <row r="351" spans="3:24" x14ac:dyDescent="0.3">
      <c r="C351" s="32"/>
      <c r="D351" s="32"/>
      <c r="E351" s="33"/>
      <c r="F351" s="33"/>
      <c r="G351" s="32"/>
      <c r="H351" s="34"/>
      <c r="I351" s="34"/>
      <c r="J351" s="32"/>
      <c r="K351" s="32"/>
      <c r="L351" s="35"/>
      <c r="M351" s="32"/>
      <c r="N351" s="36"/>
      <c r="O351" s="35"/>
      <c r="P351" s="35"/>
      <c r="Q351" s="35"/>
      <c r="R351" s="78"/>
      <c r="S351" s="33"/>
      <c r="T351" s="33"/>
      <c r="U351" s="36"/>
      <c r="V351" s="36"/>
      <c r="W351" s="36"/>
      <c r="X351" s="36"/>
    </row>
    <row r="352" spans="3:24" x14ac:dyDescent="0.3">
      <c r="C352" s="32"/>
      <c r="D352" s="32"/>
      <c r="E352" s="33"/>
      <c r="F352" s="33"/>
      <c r="G352" s="32"/>
      <c r="H352" s="34"/>
      <c r="I352" s="34"/>
      <c r="J352" s="32"/>
      <c r="K352" s="32"/>
      <c r="L352" s="35"/>
      <c r="M352" s="32"/>
      <c r="N352" s="36"/>
      <c r="O352" s="35"/>
      <c r="P352" s="35"/>
      <c r="Q352" s="35"/>
      <c r="R352" s="78"/>
      <c r="S352" s="33"/>
      <c r="T352" s="33"/>
      <c r="U352" s="36"/>
      <c r="V352" s="36"/>
      <c r="W352" s="36"/>
      <c r="X352" s="36"/>
    </row>
    <row r="353" spans="3:24" x14ac:dyDescent="0.3">
      <c r="C353" s="32"/>
      <c r="D353" s="32"/>
      <c r="E353" s="33"/>
      <c r="F353" s="33"/>
      <c r="G353" s="32"/>
      <c r="H353" s="34"/>
      <c r="I353" s="34"/>
      <c r="J353" s="32"/>
      <c r="K353" s="32"/>
      <c r="L353" s="35"/>
      <c r="M353" s="32"/>
      <c r="N353" s="36"/>
      <c r="O353" s="35"/>
      <c r="P353" s="35"/>
      <c r="Q353" s="35"/>
      <c r="R353" s="78"/>
      <c r="S353" s="33"/>
      <c r="T353" s="33"/>
      <c r="U353" s="36"/>
      <c r="V353" s="36"/>
      <c r="W353" s="36"/>
      <c r="X353" s="36"/>
    </row>
    <row r="354" spans="3:24" x14ac:dyDescent="0.3">
      <c r="C354" s="32"/>
      <c r="D354" s="32"/>
      <c r="E354" s="33"/>
      <c r="F354" s="33"/>
      <c r="G354" s="32"/>
      <c r="H354" s="34"/>
      <c r="I354" s="34"/>
      <c r="J354" s="32"/>
      <c r="K354" s="32"/>
      <c r="L354" s="35"/>
      <c r="M354" s="32"/>
      <c r="N354" s="36"/>
      <c r="O354" s="35"/>
      <c r="P354" s="35"/>
      <c r="Q354" s="35"/>
      <c r="R354" s="78"/>
      <c r="S354" s="33"/>
      <c r="T354" s="33"/>
      <c r="U354" s="36"/>
      <c r="V354" s="36"/>
      <c r="W354" s="36"/>
      <c r="X354" s="36"/>
    </row>
    <row r="355" spans="3:24" x14ac:dyDescent="0.3">
      <c r="C355" s="32"/>
      <c r="D355" s="32"/>
      <c r="E355" s="33"/>
      <c r="F355" s="33"/>
      <c r="G355" s="32"/>
      <c r="H355" s="34"/>
      <c r="I355" s="34"/>
      <c r="J355" s="32"/>
      <c r="K355" s="32"/>
      <c r="L355" s="35"/>
      <c r="M355" s="32"/>
      <c r="N355" s="36"/>
      <c r="O355" s="35"/>
      <c r="P355" s="35"/>
      <c r="Q355" s="35"/>
      <c r="R355" s="78"/>
      <c r="S355" s="33"/>
      <c r="T355" s="33"/>
      <c r="U355" s="36"/>
      <c r="V355" s="36"/>
      <c r="W355" s="36"/>
      <c r="X355" s="36"/>
    </row>
    <row r="356" spans="3:24" x14ac:dyDescent="0.3">
      <c r="C356" s="32"/>
      <c r="D356" s="32"/>
      <c r="E356" s="33"/>
      <c r="F356" s="33"/>
      <c r="G356" s="32"/>
      <c r="H356" s="34"/>
      <c r="I356" s="34"/>
      <c r="J356" s="32"/>
      <c r="K356" s="32"/>
      <c r="L356" s="35"/>
      <c r="M356" s="32"/>
      <c r="N356" s="36"/>
      <c r="O356" s="35"/>
      <c r="P356" s="35"/>
      <c r="Q356" s="35"/>
      <c r="R356" s="78"/>
      <c r="S356" s="33"/>
      <c r="T356" s="33"/>
      <c r="U356" s="36"/>
      <c r="V356" s="36"/>
      <c r="W356" s="36"/>
      <c r="X356" s="36"/>
    </row>
    <row r="357" spans="3:24" x14ac:dyDescent="0.3">
      <c r="C357" s="32"/>
      <c r="D357" s="32"/>
      <c r="E357" s="33"/>
      <c r="F357" s="33"/>
      <c r="G357" s="32"/>
      <c r="H357" s="34"/>
      <c r="I357" s="34"/>
      <c r="J357" s="32"/>
      <c r="K357" s="32"/>
      <c r="L357" s="35"/>
      <c r="M357" s="32"/>
      <c r="N357" s="36"/>
      <c r="O357" s="35"/>
      <c r="P357" s="35"/>
      <c r="Q357" s="35"/>
      <c r="R357" s="78"/>
      <c r="S357" s="33"/>
      <c r="T357" s="33"/>
      <c r="U357" s="36"/>
      <c r="V357" s="36"/>
      <c r="W357" s="36"/>
      <c r="X357" s="36"/>
    </row>
    <row r="358" spans="3:24" x14ac:dyDescent="0.3">
      <c r="C358" s="32"/>
      <c r="D358" s="32"/>
      <c r="E358" s="33"/>
      <c r="F358" s="33"/>
      <c r="G358" s="32"/>
      <c r="H358" s="34"/>
      <c r="I358" s="34"/>
      <c r="J358" s="32"/>
      <c r="K358" s="32"/>
      <c r="L358" s="35"/>
      <c r="M358" s="32"/>
      <c r="N358" s="36"/>
      <c r="O358" s="35"/>
      <c r="P358" s="35"/>
      <c r="Q358" s="35"/>
      <c r="R358" s="78"/>
      <c r="S358" s="33"/>
      <c r="T358" s="33"/>
      <c r="U358" s="36"/>
      <c r="V358" s="36"/>
      <c r="W358" s="36"/>
      <c r="X358" s="36"/>
    </row>
    <row r="359" spans="3:24" x14ac:dyDescent="0.3">
      <c r="C359" s="32"/>
      <c r="D359" s="32"/>
      <c r="E359" s="33"/>
      <c r="F359" s="33"/>
      <c r="G359" s="32"/>
      <c r="H359" s="34"/>
      <c r="I359" s="34"/>
      <c r="J359" s="32"/>
      <c r="K359" s="32"/>
      <c r="L359" s="35"/>
      <c r="M359" s="32"/>
      <c r="N359" s="36"/>
      <c r="O359" s="35"/>
      <c r="P359" s="35"/>
      <c r="Q359" s="35"/>
      <c r="R359" s="78"/>
      <c r="S359" s="33"/>
      <c r="T359" s="33"/>
      <c r="U359" s="36"/>
      <c r="V359" s="36"/>
      <c r="W359" s="36"/>
      <c r="X359" s="36"/>
    </row>
    <row r="360" spans="3:24" x14ac:dyDescent="0.3">
      <c r="C360" s="32"/>
      <c r="D360" s="32"/>
      <c r="E360" s="33"/>
      <c r="F360" s="33"/>
      <c r="G360" s="32"/>
      <c r="H360" s="34"/>
      <c r="I360" s="34"/>
      <c r="J360" s="32"/>
      <c r="K360" s="32"/>
      <c r="L360" s="35"/>
      <c r="M360" s="32"/>
      <c r="N360" s="36"/>
      <c r="O360" s="35"/>
      <c r="P360" s="35"/>
      <c r="Q360" s="35"/>
      <c r="R360" s="78"/>
      <c r="S360" s="33"/>
      <c r="T360" s="33"/>
      <c r="U360" s="36"/>
      <c r="V360" s="36"/>
      <c r="W360" s="36"/>
      <c r="X360" s="36"/>
    </row>
    <row r="361" spans="3:24" x14ac:dyDescent="0.3">
      <c r="C361" s="32"/>
      <c r="D361" s="32"/>
      <c r="E361" s="33"/>
      <c r="F361" s="33"/>
      <c r="G361" s="32"/>
      <c r="H361" s="34"/>
      <c r="I361" s="34"/>
      <c r="J361" s="32"/>
      <c r="K361" s="32"/>
      <c r="L361" s="35"/>
      <c r="M361" s="32"/>
      <c r="N361" s="36"/>
      <c r="O361" s="35"/>
      <c r="P361" s="35"/>
      <c r="Q361" s="35"/>
      <c r="R361" s="78"/>
      <c r="S361" s="33"/>
      <c r="T361" s="33"/>
      <c r="U361" s="36"/>
      <c r="V361" s="36"/>
      <c r="W361" s="36"/>
      <c r="X361" s="36"/>
    </row>
    <row r="362" spans="3:24" x14ac:dyDescent="0.3">
      <c r="C362" s="32"/>
      <c r="D362" s="32"/>
      <c r="E362" s="33"/>
      <c r="F362" s="33"/>
      <c r="G362" s="32"/>
      <c r="H362" s="34"/>
      <c r="I362" s="34"/>
      <c r="J362" s="32"/>
      <c r="K362" s="32"/>
      <c r="L362" s="35"/>
      <c r="M362" s="32"/>
      <c r="N362" s="36"/>
      <c r="O362" s="35"/>
      <c r="P362" s="35"/>
      <c r="Q362" s="35"/>
      <c r="R362" s="78"/>
      <c r="S362" s="33"/>
      <c r="T362" s="33"/>
      <c r="U362" s="36"/>
      <c r="V362" s="36"/>
      <c r="W362" s="36"/>
      <c r="X362" s="36"/>
    </row>
    <row r="363" spans="3:24" x14ac:dyDescent="0.3">
      <c r="C363" s="32"/>
      <c r="D363" s="32"/>
      <c r="E363" s="33"/>
      <c r="F363" s="33"/>
      <c r="G363" s="32"/>
      <c r="H363" s="34"/>
      <c r="I363" s="34"/>
      <c r="J363" s="32"/>
      <c r="K363" s="32"/>
      <c r="L363" s="35"/>
      <c r="M363" s="32"/>
      <c r="N363" s="36"/>
      <c r="O363" s="35"/>
      <c r="P363" s="35"/>
      <c r="Q363" s="35"/>
      <c r="R363" s="78"/>
      <c r="S363" s="33"/>
      <c r="T363" s="33"/>
      <c r="U363" s="36"/>
      <c r="V363" s="36"/>
      <c r="W363" s="36"/>
      <c r="X363" s="36"/>
    </row>
    <row r="364" spans="3:24" x14ac:dyDescent="0.3">
      <c r="C364" s="32"/>
      <c r="D364" s="32"/>
      <c r="E364" s="33"/>
      <c r="F364" s="33"/>
      <c r="G364" s="32"/>
      <c r="H364" s="34"/>
      <c r="I364" s="34"/>
      <c r="J364" s="32"/>
      <c r="K364" s="32"/>
      <c r="L364" s="35"/>
      <c r="M364" s="32"/>
      <c r="N364" s="36"/>
      <c r="O364" s="35"/>
      <c r="P364" s="35"/>
      <c r="Q364" s="35"/>
      <c r="R364" s="78"/>
      <c r="S364" s="33"/>
      <c r="T364" s="33"/>
      <c r="U364" s="36"/>
      <c r="V364" s="36"/>
      <c r="W364" s="36"/>
      <c r="X364" s="36"/>
    </row>
    <row r="365" spans="3:24" x14ac:dyDescent="0.3">
      <c r="C365" s="32"/>
      <c r="D365" s="32"/>
      <c r="E365" s="33"/>
      <c r="F365" s="33"/>
      <c r="G365" s="32"/>
      <c r="H365" s="34"/>
      <c r="I365" s="34"/>
      <c r="J365" s="32"/>
      <c r="K365" s="32"/>
      <c r="L365" s="35"/>
      <c r="M365" s="32"/>
      <c r="N365" s="36"/>
      <c r="O365" s="35"/>
      <c r="P365" s="35"/>
      <c r="Q365" s="35"/>
      <c r="R365" s="78"/>
      <c r="S365" s="33"/>
      <c r="T365" s="33"/>
      <c r="U365" s="36"/>
      <c r="V365" s="36"/>
      <c r="W365" s="36"/>
      <c r="X365" s="36"/>
    </row>
    <row r="366" spans="3:24" x14ac:dyDescent="0.3">
      <c r="C366" s="32"/>
      <c r="D366" s="32"/>
      <c r="E366" s="33"/>
      <c r="F366" s="33"/>
      <c r="G366" s="32"/>
      <c r="H366" s="34"/>
      <c r="I366" s="34"/>
      <c r="J366" s="32"/>
      <c r="K366" s="32"/>
      <c r="L366" s="35"/>
      <c r="M366" s="32"/>
      <c r="N366" s="36"/>
      <c r="O366" s="35"/>
      <c r="P366" s="35"/>
      <c r="Q366" s="35"/>
      <c r="R366" s="78"/>
      <c r="S366" s="33"/>
      <c r="T366" s="33"/>
      <c r="U366" s="36"/>
      <c r="V366" s="36"/>
      <c r="W366" s="36"/>
      <c r="X366" s="36"/>
    </row>
    <row r="367" spans="3:24" x14ac:dyDescent="0.3">
      <c r="C367" s="32"/>
      <c r="D367" s="32"/>
      <c r="E367" s="33"/>
      <c r="F367" s="33"/>
      <c r="G367" s="32"/>
      <c r="H367" s="34"/>
      <c r="I367" s="34"/>
      <c r="J367" s="32"/>
      <c r="K367" s="32"/>
      <c r="L367" s="35"/>
      <c r="M367" s="32"/>
      <c r="N367" s="36"/>
      <c r="O367" s="35"/>
      <c r="P367" s="35"/>
      <c r="Q367" s="35"/>
      <c r="R367" s="78"/>
      <c r="S367" s="33"/>
      <c r="T367" s="33"/>
      <c r="U367" s="36"/>
      <c r="V367" s="36"/>
      <c r="W367" s="36"/>
      <c r="X367" s="36"/>
    </row>
    <row r="368" spans="3:24" x14ac:dyDescent="0.3">
      <c r="C368" s="32"/>
      <c r="D368" s="32"/>
      <c r="E368" s="33"/>
      <c r="F368" s="33"/>
      <c r="G368" s="32"/>
      <c r="H368" s="34"/>
      <c r="I368" s="34"/>
      <c r="J368" s="32"/>
      <c r="K368" s="32"/>
      <c r="L368" s="35"/>
      <c r="M368" s="32"/>
      <c r="N368" s="36"/>
      <c r="O368" s="35"/>
      <c r="P368" s="35"/>
      <c r="Q368" s="35"/>
      <c r="R368" s="78"/>
      <c r="S368" s="33"/>
      <c r="T368" s="33"/>
      <c r="U368" s="36"/>
      <c r="V368" s="36"/>
      <c r="W368" s="36"/>
      <c r="X368" s="36"/>
    </row>
    <row r="369" spans="3:24" x14ac:dyDescent="0.3">
      <c r="C369" s="32"/>
      <c r="D369" s="32"/>
      <c r="E369" s="33"/>
      <c r="F369" s="33"/>
      <c r="G369" s="32"/>
      <c r="H369" s="34"/>
      <c r="I369" s="34"/>
      <c r="J369" s="32"/>
      <c r="K369" s="32"/>
      <c r="L369" s="35"/>
      <c r="M369" s="32"/>
      <c r="N369" s="36"/>
      <c r="O369" s="35"/>
      <c r="P369" s="35"/>
      <c r="Q369" s="35"/>
      <c r="R369" s="78"/>
      <c r="S369" s="33"/>
      <c r="T369" s="33"/>
      <c r="U369" s="36"/>
      <c r="V369" s="36"/>
      <c r="W369" s="36"/>
      <c r="X369" s="36"/>
    </row>
    <row r="370" spans="3:24" x14ac:dyDescent="0.3">
      <c r="C370" s="32"/>
      <c r="D370" s="32"/>
      <c r="E370" s="33"/>
      <c r="F370" s="33"/>
      <c r="G370" s="32"/>
      <c r="H370" s="34"/>
      <c r="I370" s="34"/>
      <c r="J370" s="32"/>
      <c r="K370" s="32"/>
      <c r="L370" s="35"/>
      <c r="M370" s="32"/>
      <c r="N370" s="36"/>
      <c r="O370" s="35"/>
      <c r="P370" s="35"/>
      <c r="Q370" s="35"/>
      <c r="R370" s="78"/>
      <c r="S370" s="33"/>
      <c r="T370" s="33"/>
      <c r="U370" s="36"/>
      <c r="V370" s="36"/>
      <c r="W370" s="36"/>
      <c r="X370" s="36"/>
    </row>
    <row r="371" spans="3:24" x14ac:dyDescent="0.3">
      <c r="C371" s="32"/>
      <c r="D371" s="32"/>
      <c r="E371" s="33"/>
      <c r="F371" s="33"/>
      <c r="G371" s="32"/>
      <c r="H371" s="34"/>
      <c r="I371" s="34"/>
      <c r="J371" s="32"/>
      <c r="K371" s="32"/>
      <c r="L371" s="35"/>
      <c r="M371" s="32"/>
      <c r="N371" s="36"/>
      <c r="O371" s="35"/>
      <c r="P371" s="35"/>
      <c r="Q371" s="35"/>
      <c r="R371" s="78"/>
      <c r="S371" s="33"/>
      <c r="T371" s="33"/>
      <c r="U371" s="36"/>
      <c r="V371" s="36"/>
      <c r="W371" s="36"/>
      <c r="X371" s="36"/>
    </row>
    <row r="372" spans="3:24" x14ac:dyDescent="0.3">
      <c r="C372" s="32"/>
      <c r="D372" s="32"/>
      <c r="E372" s="33"/>
      <c r="F372" s="33"/>
      <c r="G372" s="32"/>
      <c r="H372" s="34"/>
      <c r="I372" s="34"/>
      <c r="J372" s="32"/>
      <c r="K372" s="32"/>
      <c r="L372" s="35"/>
      <c r="M372" s="32"/>
      <c r="N372" s="36"/>
      <c r="O372" s="35"/>
      <c r="P372" s="35"/>
      <c r="Q372" s="35"/>
      <c r="R372" s="78"/>
      <c r="S372" s="33"/>
      <c r="T372" s="33"/>
      <c r="U372" s="36"/>
      <c r="V372" s="36"/>
      <c r="W372" s="36"/>
      <c r="X372" s="36"/>
    </row>
    <row r="373" spans="3:24" x14ac:dyDescent="0.3">
      <c r="C373" s="32"/>
      <c r="D373" s="32"/>
      <c r="E373" s="33"/>
      <c r="F373" s="33"/>
      <c r="G373" s="32"/>
      <c r="H373" s="34"/>
      <c r="I373" s="34"/>
      <c r="J373" s="32"/>
      <c r="K373" s="32"/>
      <c r="L373" s="35"/>
      <c r="M373" s="32"/>
      <c r="N373" s="36"/>
      <c r="O373" s="35"/>
      <c r="P373" s="35"/>
      <c r="Q373" s="35"/>
      <c r="R373" s="78"/>
      <c r="S373" s="33"/>
      <c r="T373" s="33"/>
      <c r="U373" s="36"/>
      <c r="V373" s="36"/>
      <c r="W373" s="36"/>
      <c r="X373" s="36"/>
    </row>
    <row r="374" spans="3:24" x14ac:dyDescent="0.3">
      <c r="C374" s="32"/>
      <c r="D374" s="32"/>
      <c r="E374" s="33"/>
      <c r="F374" s="33"/>
      <c r="G374" s="32"/>
      <c r="H374" s="34"/>
      <c r="I374" s="34"/>
      <c r="J374" s="32"/>
      <c r="K374" s="32"/>
      <c r="L374" s="35"/>
      <c r="M374" s="32"/>
      <c r="N374" s="36"/>
      <c r="O374" s="35"/>
      <c r="P374" s="35"/>
      <c r="Q374" s="35"/>
      <c r="R374" s="78"/>
      <c r="S374" s="33"/>
      <c r="T374" s="33"/>
      <c r="U374" s="36"/>
      <c r="V374" s="36"/>
      <c r="W374" s="36"/>
      <c r="X374" s="36"/>
    </row>
    <row r="375" spans="3:24" x14ac:dyDescent="0.3">
      <c r="C375" s="32"/>
      <c r="D375" s="32"/>
      <c r="E375" s="33"/>
      <c r="F375" s="33"/>
      <c r="G375" s="32"/>
      <c r="H375" s="34"/>
      <c r="I375" s="34"/>
      <c r="J375" s="32"/>
      <c r="K375" s="32"/>
      <c r="L375" s="35"/>
      <c r="M375" s="32"/>
      <c r="N375" s="36"/>
      <c r="O375" s="35"/>
      <c r="P375" s="35"/>
      <c r="Q375" s="35"/>
      <c r="R375" s="78"/>
      <c r="S375" s="33"/>
      <c r="T375" s="33"/>
      <c r="U375" s="36"/>
      <c r="V375" s="36"/>
      <c r="W375" s="36"/>
      <c r="X375" s="36"/>
    </row>
    <row r="376" spans="3:24" x14ac:dyDescent="0.3">
      <c r="C376" s="32"/>
      <c r="D376" s="32"/>
      <c r="E376" s="33"/>
      <c r="F376" s="33"/>
      <c r="G376" s="32"/>
      <c r="H376" s="34"/>
      <c r="I376" s="34"/>
      <c r="J376" s="32"/>
      <c r="K376" s="32"/>
      <c r="L376" s="35"/>
      <c r="M376" s="32"/>
      <c r="N376" s="36"/>
      <c r="O376" s="35"/>
      <c r="P376" s="35"/>
      <c r="Q376" s="35"/>
      <c r="R376" s="78"/>
      <c r="S376" s="33"/>
      <c r="T376" s="33"/>
      <c r="U376" s="36"/>
      <c r="V376" s="36"/>
      <c r="W376" s="36"/>
      <c r="X376" s="36"/>
    </row>
    <row r="377" spans="3:24" x14ac:dyDescent="0.3">
      <c r="C377" s="32"/>
      <c r="D377" s="32"/>
      <c r="E377" s="33"/>
      <c r="F377" s="33"/>
      <c r="G377" s="32"/>
      <c r="H377" s="34"/>
      <c r="I377" s="34"/>
      <c r="J377" s="32"/>
      <c r="K377" s="32"/>
      <c r="L377" s="35"/>
      <c r="M377" s="32"/>
      <c r="N377" s="36"/>
      <c r="O377" s="35"/>
      <c r="P377" s="35"/>
      <c r="Q377" s="35"/>
      <c r="R377" s="78"/>
      <c r="S377" s="33"/>
      <c r="T377" s="33"/>
      <c r="U377" s="36"/>
      <c r="V377" s="36"/>
      <c r="W377" s="36"/>
      <c r="X377" s="36"/>
    </row>
    <row r="378" spans="3:24" x14ac:dyDescent="0.3">
      <c r="C378" s="32"/>
      <c r="D378" s="32"/>
      <c r="E378" s="33"/>
      <c r="F378" s="33"/>
      <c r="G378" s="32"/>
      <c r="H378" s="34"/>
      <c r="I378" s="34"/>
      <c r="J378" s="32"/>
      <c r="K378" s="32"/>
      <c r="L378" s="35"/>
      <c r="M378" s="32"/>
      <c r="N378" s="36"/>
      <c r="O378" s="35"/>
      <c r="P378" s="35"/>
      <c r="Q378" s="35"/>
      <c r="R378" s="78"/>
      <c r="S378" s="33"/>
      <c r="T378" s="33"/>
      <c r="U378" s="36"/>
      <c r="V378" s="36"/>
      <c r="W378" s="36"/>
      <c r="X378" s="36"/>
    </row>
    <row r="379" spans="3:24" x14ac:dyDescent="0.3">
      <c r="C379" s="32"/>
      <c r="D379" s="32"/>
      <c r="E379" s="33"/>
      <c r="F379" s="33"/>
      <c r="G379" s="32"/>
      <c r="H379" s="34"/>
      <c r="I379" s="34"/>
      <c r="J379" s="32"/>
      <c r="K379" s="32"/>
      <c r="L379" s="35"/>
      <c r="M379" s="32"/>
      <c r="N379" s="36"/>
      <c r="O379" s="35"/>
      <c r="P379" s="35"/>
      <c r="Q379" s="35"/>
      <c r="R379" s="78"/>
      <c r="S379" s="33"/>
      <c r="T379" s="33"/>
      <c r="U379" s="36"/>
      <c r="V379" s="36"/>
      <c r="W379" s="36"/>
      <c r="X379" s="36"/>
    </row>
    <row r="380" spans="3:24" x14ac:dyDescent="0.3">
      <c r="C380" s="32"/>
      <c r="D380" s="32"/>
      <c r="E380" s="33"/>
      <c r="F380" s="33"/>
      <c r="G380" s="32"/>
      <c r="H380" s="34"/>
      <c r="I380" s="34"/>
      <c r="J380" s="32"/>
      <c r="K380" s="32"/>
      <c r="L380" s="35"/>
      <c r="M380" s="32"/>
      <c r="N380" s="36"/>
      <c r="O380" s="35"/>
      <c r="P380" s="35"/>
      <c r="Q380" s="35"/>
      <c r="R380" s="78"/>
      <c r="S380" s="33"/>
      <c r="T380" s="33"/>
      <c r="U380" s="36"/>
      <c r="V380" s="36"/>
      <c r="W380" s="36"/>
      <c r="X380" s="36"/>
    </row>
    <row r="381" spans="3:24" x14ac:dyDescent="0.3">
      <c r="C381" s="32"/>
      <c r="D381" s="32"/>
      <c r="E381" s="33"/>
      <c r="F381" s="33"/>
      <c r="G381" s="32"/>
      <c r="H381" s="34"/>
      <c r="I381" s="34"/>
      <c r="J381" s="32"/>
      <c r="K381" s="32"/>
      <c r="L381" s="35"/>
      <c r="M381" s="32"/>
      <c r="N381" s="36"/>
      <c r="O381" s="35"/>
      <c r="P381" s="35"/>
      <c r="Q381" s="35"/>
      <c r="R381" s="78"/>
      <c r="S381" s="33"/>
      <c r="T381" s="33"/>
      <c r="U381" s="36"/>
      <c r="V381" s="36"/>
      <c r="W381" s="36"/>
      <c r="X381" s="36"/>
    </row>
    <row r="382" spans="3:24" x14ac:dyDescent="0.3">
      <c r="C382" s="32"/>
      <c r="D382" s="32"/>
      <c r="E382" s="33"/>
      <c r="F382" s="33"/>
      <c r="G382" s="32"/>
      <c r="H382" s="34"/>
      <c r="I382" s="34"/>
      <c r="J382" s="32"/>
      <c r="K382" s="32"/>
      <c r="L382" s="35"/>
      <c r="M382" s="32"/>
      <c r="N382" s="36"/>
      <c r="O382" s="35"/>
      <c r="P382" s="35"/>
      <c r="Q382" s="35"/>
      <c r="R382" s="78"/>
      <c r="S382" s="33"/>
      <c r="T382" s="33"/>
      <c r="U382" s="36"/>
      <c r="V382" s="36"/>
      <c r="W382" s="36"/>
      <c r="X382" s="36"/>
    </row>
    <row r="383" spans="3:24" x14ac:dyDescent="0.3">
      <c r="C383" s="32"/>
      <c r="D383" s="32"/>
      <c r="E383" s="33"/>
      <c r="F383" s="33"/>
      <c r="G383" s="32"/>
      <c r="H383" s="34"/>
      <c r="I383" s="34"/>
      <c r="J383" s="32"/>
      <c r="K383" s="32"/>
      <c r="L383" s="35"/>
      <c r="M383" s="32"/>
      <c r="N383" s="36"/>
      <c r="O383" s="35"/>
      <c r="P383" s="35"/>
      <c r="Q383" s="35"/>
      <c r="R383" s="78"/>
      <c r="S383" s="33"/>
      <c r="T383" s="33"/>
      <c r="U383" s="36"/>
      <c r="V383" s="36"/>
      <c r="W383" s="36"/>
      <c r="X383" s="36"/>
    </row>
    <row r="384" spans="3:24" x14ac:dyDescent="0.3">
      <c r="C384" s="32"/>
      <c r="D384" s="32"/>
      <c r="E384" s="33"/>
      <c r="F384" s="33"/>
      <c r="G384" s="32"/>
      <c r="H384" s="34"/>
      <c r="I384" s="34"/>
      <c r="J384" s="32"/>
      <c r="K384" s="32"/>
      <c r="L384" s="35"/>
      <c r="M384" s="32"/>
      <c r="N384" s="36"/>
      <c r="O384" s="35"/>
      <c r="P384" s="35"/>
      <c r="Q384" s="35"/>
      <c r="R384" s="78"/>
      <c r="S384" s="33"/>
      <c r="T384" s="33"/>
      <c r="U384" s="36"/>
      <c r="V384" s="36"/>
      <c r="W384" s="36"/>
      <c r="X384" s="36"/>
    </row>
    <row r="385" spans="3:24" x14ac:dyDescent="0.3">
      <c r="C385" s="32"/>
      <c r="D385" s="32"/>
      <c r="E385" s="33"/>
      <c r="F385" s="33"/>
      <c r="G385" s="32"/>
      <c r="H385" s="34"/>
      <c r="I385" s="34"/>
      <c r="J385" s="32"/>
      <c r="K385" s="32"/>
      <c r="L385" s="35"/>
      <c r="M385" s="32"/>
      <c r="N385" s="36"/>
      <c r="O385" s="35"/>
      <c r="P385" s="35"/>
      <c r="Q385" s="35"/>
      <c r="R385" s="78"/>
      <c r="S385" s="33"/>
      <c r="T385" s="33"/>
      <c r="U385" s="36"/>
      <c r="V385" s="36"/>
      <c r="W385" s="36"/>
      <c r="X385" s="36"/>
    </row>
    <row r="386" spans="3:24" x14ac:dyDescent="0.3">
      <c r="C386" s="32"/>
      <c r="D386" s="32"/>
      <c r="E386" s="33"/>
      <c r="F386" s="33"/>
      <c r="G386" s="32"/>
      <c r="H386" s="34"/>
      <c r="I386" s="34"/>
      <c r="J386" s="32"/>
      <c r="K386" s="32"/>
      <c r="L386" s="35"/>
      <c r="M386" s="32"/>
      <c r="N386" s="36"/>
      <c r="O386" s="35"/>
      <c r="P386" s="35"/>
      <c r="Q386" s="35"/>
      <c r="R386" s="78"/>
      <c r="S386" s="33"/>
      <c r="T386" s="33"/>
      <c r="U386" s="36"/>
      <c r="V386" s="36"/>
      <c r="W386" s="36"/>
      <c r="X386" s="36"/>
    </row>
    <row r="387" spans="3:24" x14ac:dyDescent="0.3">
      <c r="C387" s="32"/>
      <c r="D387" s="32"/>
      <c r="E387" s="33"/>
      <c r="F387" s="33"/>
      <c r="G387" s="32"/>
      <c r="H387" s="34"/>
      <c r="I387" s="34"/>
      <c r="J387" s="32"/>
      <c r="K387" s="32"/>
      <c r="L387" s="35"/>
      <c r="M387" s="32"/>
      <c r="N387" s="36"/>
      <c r="O387" s="35"/>
      <c r="P387" s="35"/>
      <c r="Q387" s="35"/>
      <c r="R387" s="78"/>
      <c r="S387" s="33"/>
      <c r="T387" s="33"/>
      <c r="U387" s="36"/>
      <c r="V387" s="36"/>
      <c r="W387" s="36"/>
      <c r="X387" s="36"/>
    </row>
    <row r="388" spans="3:24" x14ac:dyDescent="0.3">
      <c r="C388" s="32"/>
      <c r="D388" s="32"/>
      <c r="E388" s="33"/>
      <c r="F388" s="33"/>
      <c r="G388" s="32"/>
      <c r="H388" s="34"/>
      <c r="I388" s="34"/>
      <c r="J388" s="32"/>
      <c r="K388" s="32"/>
      <c r="L388" s="35"/>
      <c r="M388" s="32"/>
      <c r="N388" s="36"/>
      <c r="O388" s="35"/>
      <c r="P388" s="35"/>
      <c r="Q388" s="35"/>
      <c r="R388" s="78"/>
      <c r="S388" s="33"/>
      <c r="T388" s="33"/>
      <c r="U388" s="36"/>
      <c r="V388" s="36"/>
      <c r="W388" s="36"/>
      <c r="X388" s="36"/>
    </row>
    <row r="389" spans="3:24" x14ac:dyDescent="0.3">
      <c r="C389" s="32"/>
      <c r="D389" s="32"/>
      <c r="E389" s="33"/>
      <c r="F389" s="33"/>
      <c r="G389" s="32"/>
      <c r="H389" s="34"/>
      <c r="I389" s="34"/>
      <c r="J389" s="32"/>
      <c r="K389" s="32"/>
      <c r="L389" s="35"/>
      <c r="M389" s="32"/>
      <c r="N389" s="36"/>
      <c r="O389" s="35"/>
      <c r="P389" s="35"/>
      <c r="Q389" s="35"/>
      <c r="R389" s="78"/>
      <c r="S389" s="33"/>
      <c r="T389" s="33"/>
      <c r="U389" s="36"/>
      <c r="V389" s="36"/>
      <c r="W389" s="36"/>
      <c r="X389" s="36"/>
    </row>
    <row r="390" spans="3:24" x14ac:dyDescent="0.3">
      <c r="C390" s="32"/>
      <c r="D390" s="32"/>
      <c r="E390" s="33"/>
      <c r="F390" s="33"/>
      <c r="G390" s="32"/>
      <c r="H390" s="34"/>
      <c r="I390" s="34"/>
      <c r="J390" s="32"/>
      <c r="K390" s="32"/>
      <c r="L390" s="35"/>
      <c r="M390" s="32"/>
      <c r="N390" s="36"/>
      <c r="O390" s="35"/>
      <c r="P390" s="35"/>
      <c r="Q390" s="35"/>
      <c r="R390" s="78"/>
      <c r="S390" s="33"/>
      <c r="T390" s="33"/>
      <c r="U390" s="36"/>
      <c r="V390" s="36"/>
      <c r="W390" s="36"/>
      <c r="X390" s="36"/>
    </row>
  </sheetData>
  <sheetProtection insertRows="0" selectLockedCells="1"/>
  <sortState ref="A11:X119">
    <sortCondition ref="A11:A119"/>
    <sortCondition ref="B11:B119"/>
  </sortState>
  <mergeCells count="6">
    <mergeCell ref="O6:Q6"/>
    <mergeCell ref="E6:N7"/>
    <mergeCell ref="S6:X6"/>
    <mergeCell ref="P7:Q7"/>
    <mergeCell ref="U7:V7"/>
    <mergeCell ref="W7:X7"/>
  </mergeCells>
  <dataValidations count="1">
    <dataValidation type="list" allowBlank="1" showInputMessage="1" showErrorMessage="1" error="Select from drop down list" sqref="D11:D117">
      <formula1>Category</formula1>
    </dataValidation>
  </dataValidations>
  <pageMargins left="0.25" right="0.25" top="0.5" bottom="0.25" header="0.3" footer="0.3"/>
  <pageSetup paperSize="5" scale="43" fitToHeight="0" orientation="landscape" r:id="rId1"/>
  <headerFooter>
    <oddHeader>&amp;RPage &amp;P of &amp;N
Super Co-Op Price Catalog
RFP 1902 Amendment #1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1"/>
  <sheetViews>
    <sheetView workbookViewId="0">
      <selection activeCell="A9" sqref="A9"/>
    </sheetView>
  </sheetViews>
  <sheetFormatPr defaultRowHeight="14.4" x14ac:dyDescent="0.3"/>
  <sheetData>
    <row r="1" spans="1:1" x14ac:dyDescent="0.3">
      <c r="A1" t="s">
        <v>35</v>
      </c>
    </row>
    <row r="2" spans="1:1" x14ac:dyDescent="0.3">
      <c r="A2" t="s">
        <v>36</v>
      </c>
    </row>
    <row r="3" spans="1:1" x14ac:dyDescent="0.3">
      <c r="A3" t="s">
        <v>60</v>
      </c>
    </row>
    <row r="4" spans="1:1" x14ac:dyDescent="0.3">
      <c r="A4" t="s">
        <v>39</v>
      </c>
    </row>
    <row r="5" spans="1:1" x14ac:dyDescent="0.3">
      <c r="A5" t="s">
        <v>37</v>
      </c>
    </row>
    <row r="6" spans="1:1" x14ac:dyDescent="0.3">
      <c r="A6" t="s">
        <v>38</v>
      </c>
    </row>
    <row r="7" spans="1:1" x14ac:dyDescent="0.3">
      <c r="A7" t="s">
        <v>41</v>
      </c>
    </row>
    <row r="8" spans="1:1" x14ac:dyDescent="0.3">
      <c r="A8" t="s">
        <v>40</v>
      </c>
    </row>
    <row r="9" spans="1:1" x14ac:dyDescent="0.3">
      <c r="A9" t="s">
        <v>61</v>
      </c>
    </row>
    <row r="10" spans="1:1" x14ac:dyDescent="0.3">
      <c r="A10" t="s">
        <v>42</v>
      </c>
    </row>
    <row r="11" spans="1:1" x14ac:dyDescent="0.3">
      <c r="A11" t="s">
        <v>43</v>
      </c>
    </row>
    <row r="12" spans="1:1" x14ac:dyDescent="0.3">
      <c r="A12" t="s">
        <v>44</v>
      </c>
    </row>
    <row r="13" spans="1:1" x14ac:dyDescent="0.3">
      <c r="A13" t="s">
        <v>45</v>
      </c>
    </row>
    <row r="14" spans="1:1" x14ac:dyDescent="0.3">
      <c r="A14" t="s">
        <v>46</v>
      </c>
    </row>
    <row r="15" spans="1:1" x14ac:dyDescent="0.3">
      <c r="A15" t="s">
        <v>64</v>
      </c>
    </row>
    <row r="16" spans="1:1" x14ac:dyDescent="0.3">
      <c r="A16" t="s">
        <v>47</v>
      </c>
    </row>
    <row r="17" spans="1:1" x14ac:dyDescent="0.3">
      <c r="A17" t="s">
        <v>48</v>
      </c>
    </row>
    <row r="18" spans="1:1" x14ac:dyDescent="0.3">
      <c r="A18" t="s">
        <v>49</v>
      </c>
    </row>
    <row r="19" spans="1:1" x14ac:dyDescent="0.3">
      <c r="A19" t="s">
        <v>50</v>
      </c>
    </row>
    <row r="20" spans="1:1" x14ac:dyDescent="0.3">
      <c r="A20" t="s">
        <v>51</v>
      </c>
    </row>
    <row r="21" spans="1:1" x14ac:dyDescent="0.3">
      <c r="A21" t="s">
        <v>52</v>
      </c>
    </row>
    <row r="22" spans="1:1" x14ac:dyDescent="0.3">
      <c r="A22" t="s">
        <v>53</v>
      </c>
    </row>
    <row r="23" spans="1:1" x14ac:dyDescent="0.3">
      <c r="A23" t="s">
        <v>63</v>
      </c>
    </row>
    <row r="24" spans="1:1" x14ac:dyDescent="0.3">
      <c r="A24" t="s">
        <v>54</v>
      </c>
    </row>
    <row r="25" spans="1:1" x14ac:dyDescent="0.3">
      <c r="A25" t="s">
        <v>55</v>
      </c>
    </row>
    <row r="26" spans="1:1" x14ac:dyDescent="0.3">
      <c r="A26" t="s">
        <v>56</v>
      </c>
    </row>
    <row r="27" spans="1:1" x14ac:dyDescent="0.3">
      <c r="A27" t="s">
        <v>57</v>
      </c>
    </row>
    <row r="28" spans="1:1" x14ac:dyDescent="0.3">
      <c r="A28" t="s">
        <v>58</v>
      </c>
    </row>
    <row r="29" spans="1:1" x14ac:dyDescent="0.3">
      <c r="A29" t="s">
        <v>66</v>
      </c>
    </row>
    <row r="30" spans="1:1" x14ac:dyDescent="0.3">
      <c r="A30" t="s">
        <v>62</v>
      </c>
    </row>
    <row r="31" spans="1:1" x14ac:dyDescent="0.3">
      <c r="A31" t="s">
        <v>59</v>
      </c>
    </row>
  </sheetData>
  <sortState ref="A1:A31">
    <sortCondition ref="A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Price Catalog 19-20 Amendment 1</vt:lpstr>
      <vt:lpstr>Sheet3</vt:lpstr>
      <vt:lpstr>Category</vt:lpstr>
      <vt:lpstr>'Price Catalog 19-20 Amendment 1'!Print_Area</vt:lpstr>
      <vt:lpstr>'Price Catalog 19-20 Amendment 1'!Print_Titles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Lynnelle Grumbles</dc:creator>
  <cp:lastModifiedBy>Lynnelle Grumbles</cp:lastModifiedBy>
  <cp:lastPrinted>2019-12-05T22:56:28Z</cp:lastPrinted>
  <dcterms:created xsi:type="dcterms:W3CDTF">2016-01-13T20:02:35Z</dcterms:created>
  <dcterms:modified xsi:type="dcterms:W3CDTF">2019-12-05T23:09:11Z</dcterms:modified>
</cp:coreProperties>
</file>